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2120" windowHeight="7530" tabRatio="898" firstSheet="1" activeTab="7"/>
  </bookViews>
  <sheets>
    <sheet name="Сводный реестр" sheetId="1" r:id="rId1"/>
    <sheet name="Ценные бумаги (прил. 1)" sheetId="2" r:id="rId2"/>
    <sheet name="Бюдж кред. (прил. 2)" sheetId="3" r:id="rId3"/>
    <sheet name="Кредиты (прил. 3)" sheetId="4" r:id="rId4"/>
    <sheet name="Гарантии (прил. 4)" sheetId="5" r:id="rId5"/>
    <sheet name="Иные (прил.2а)" sheetId="6" r:id="rId6"/>
    <sheet name="Просроч." sheetId="7" r:id="rId7"/>
    <sheet name="Бюдж кред.пос (прил.2б)" sheetId="8" r:id="rId8"/>
  </sheets>
  <definedNames>
    <definedName name="_xlnm.Print_Titles" localSheetId="2">'Бюдж кред. (прил. 2)'!$8:$8</definedName>
    <definedName name="_xlnm.Print_Titles" localSheetId="7">'Бюдж кред.пос (прил.2б)'!$8:$8</definedName>
    <definedName name="_xlnm.Print_Titles" localSheetId="5">'Иные (прил.2а)'!$8:$9</definedName>
    <definedName name="_xlnm.Print_Titles" localSheetId="3">'Кредиты (прил. 3)'!$8:$9</definedName>
    <definedName name="_xlnm.Print_Area" localSheetId="2">'Бюдж кред. (прил. 2)'!$A$1:$O$38</definedName>
    <definedName name="_xlnm.Print_Area" localSheetId="7">'Бюдж кред.пос (прил.2б)'!$A$1:$O$24</definedName>
    <definedName name="_xlnm.Print_Area" localSheetId="4">'Гарантии (прил. 4)'!$A$1:$U$19</definedName>
    <definedName name="_xlnm.Print_Area" localSheetId="5">'Иные (прил.2а)'!$A$1:$M$27</definedName>
    <definedName name="_xlnm.Print_Area" localSheetId="3">'Кредиты (прил. 3)'!$A$1:$P$22</definedName>
    <definedName name="_xlnm.Print_Area" localSheetId="0">'Сводный реестр'!$A$1:$H$24</definedName>
    <definedName name="_xlnm.Print_Area" localSheetId="1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<sst xmlns="http://schemas.openxmlformats.org/spreadsheetml/2006/main" count="312" uniqueCount="163">
  <si>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</si>
  <si>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</si>
  <si>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</si>
  <si>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</si>
  <si>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</si>
  <si>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</si>
  <si>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</si>
  <si>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</si>
  <si>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</si>
  <si>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</si>
  <si>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</si>
  <si>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</si>
  <si>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</si>
  <si>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</si>
  <si>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Финансовый орган муниципального образования, передающий данные ________________________________________________</t>
  </si>
  <si>
    <t>Дата и номер договора или соглашения о получении бюджетного кредита</t>
  </si>
  <si>
    <t>Бюджет, из которого предоставлен бюджетный кредит</t>
  </si>
  <si>
    <t>Объем полученного бюджетного кредита</t>
  </si>
  <si>
    <t>Дата получения бюджетного кредита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</si>
  <si>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</si>
  <si>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</si>
  <si>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</si>
  <si>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</si>
  <si>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</si>
  <si>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</si>
  <si>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</si>
  <si>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</si>
  <si>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</si>
  <si>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</si>
  <si>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</si>
  <si>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Объем полученного кредита</t>
  </si>
  <si>
    <t>Дата получения кредита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</si>
  <si>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</si>
  <si>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</si>
  <si>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</si>
  <si>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</si>
  <si>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</si>
  <si>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</si>
  <si>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</si>
  <si>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</si>
  <si>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</si>
  <si>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</si>
  <si>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</si>
  <si>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</si>
  <si>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</si>
  <si>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</si>
  <si>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</si>
  <si>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</si>
  <si>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</si>
  <si>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</si>
  <si>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</si>
  <si>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</si>
  <si>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</si>
  <si>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</si>
  <si>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</si>
  <si>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</si>
  <si>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</si>
  <si>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</si>
  <si>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</si>
  <si>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</si>
  <si>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</si>
  <si>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</si>
  <si>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</si>
  <si>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</si>
  <si>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</si>
  <si>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</si>
  <si>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</si>
  <si>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</si>
  <si>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</si>
  <si>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</si>
  <si>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</si>
  <si>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</si>
  <si>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</si>
  <si>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</si>
  <si>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</si>
  <si>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</si>
  <si>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</si>
  <si>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</si>
  <si>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</si>
  <si>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</si>
  <si>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</si>
  <si>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</si>
  <si>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</si>
  <si>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</si>
  <si>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</si>
  <si>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</si>
  <si>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</si>
  <si>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</si>
  <si>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</si>
  <si>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</si>
  <si>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</si>
  <si>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</si>
  <si>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</si>
  <si>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</si>
  <si>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</si>
  <si>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</si>
  <si>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</si>
  <si>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</si>
  <si>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местный бюджет от других бюджетов бюджетной системы Российской Федерации</t>
    </r>
  </si>
  <si>
    <t>Заведующий финансовым отделом администрации Чухломского мниципального района</t>
  </si>
  <si>
    <t>в рублях</t>
  </si>
  <si>
    <r>
      <t xml:space="preserve">Иные 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(бюджетные ссуды, предоставленные из областного бюджета до 2005 года, товарные и льготные кредиты, предоставленные в 1995-1999 годах
организациям агропромышленного комплекса, долговые обязательства по кредитным соглашениям и договорам, заключенным
с некредитными организациями (займы)) принятые в соответствии с законодательством Российской Федерации, нормативными
правовыми актами Костромской области и муниципального образования Костромской области</t>
    </r>
  </si>
  <si>
    <t>Х</t>
  </si>
  <si>
    <t>без обеспечения</t>
  </si>
  <si>
    <t xml:space="preserve">Сводный реестр муниципальных долговых </t>
  </si>
  <si>
    <t>обязательств МО Чухломский муниципальный район</t>
  </si>
  <si>
    <t xml:space="preserve">                              (наименование муниципального образования)</t>
  </si>
  <si>
    <t>№ п. п.</t>
  </si>
  <si>
    <t>Форма муниципальных долговых обязательств</t>
  </si>
  <si>
    <t>Задолженность по состоянию</t>
  </si>
  <si>
    <t>Муниципальный район</t>
  </si>
  <si>
    <t>Городское поселение</t>
  </si>
  <si>
    <t>Сельское поселение</t>
  </si>
  <si>
    <t>Кредитные соглашения и договоры</t>
  </si>
  <si>
    <t xml:space="preserve">Займы, осуществляемые путем выпуска муниципальных ценных бумаг   </t>
  </si>
  <si>
    <t>Договоры и соглашения о получении бюджетных ссуд и бюджетных кредитов от бюджетов других уровней бюджетной системы Российской Федерации</t>
  </si>
  <si>
    <t>Договоры о предоставлении  муниципальных гарантий</t>
  </si>
  <si>
    <t>Соглашения и договоры, заключенные от имени  муниципального образования, о пролонгации и реструктуризации долговых обязательств  прошлых лет</t>
  </si>
  <si>
    <t>Кроме того:</t>
  </si>
  <si>
    <t>Просроченные платежи по долговым обязательствам (проценты, шьтрафы и пени)</t>
  </si>
  <si>
    <t>Приложение</t>
  </si>
  <si>
    <t>(рублей)</t>
  </si>
  <si>
    <r>
      <t xml:space="preserve">Долговые обязательства </t>
    </r>
    <r>
      <rPr>
        <b/>
        <i/>
        <sz val="14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бюджетным кредитам, привлеченным в бюджет поселений от бюджета Чухломского муниципального района</t>
    </r>
  </si>
  <si>
    <t>Приложение 2а
к Порядку передачи информации
о долговых обязательствах, отраженных
в муниципальных долговых книгах</t>
  </si>
  <si>
    <t>Приложение 2б
к Порядку передачи информации
о долговых обязательствах, отраженных
в муниципальных долговых книгах</t>
  </si>
  <si>
    <t>Н.А.НАЗАРОВА</t>
  </si>
  <si>
    <t>С.А.ШИГАРЕВА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</si>
  <si>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
в виде обязательств по кредитам, полученным муниципальным образованием Костромской области от кредитных организациий</t>
    </r>
  </si>
  <si>
    <t>Финансовый отдел администрации Чухломского муниципального района</t>
  </si>
  <si>
    <t>Финансовый орган муниципального образования, передающий данные</t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</si>
  <si>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0"/>
      </rPr>
      <t xml:space="preserve"> (наименование муниципального образования Костромской области)
в виде обязательств по ценным бумагам муниципального образования (муниципальным ценным бумагам)</t>
    </r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</si>
  <si>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Финансовый отдел администрации Чухломского муниципального района</t>
    </r>
  </si>
  <si>
    <r>
      <t xml:space="preserve">Долговые обязательства </t>
    </r>
    <r>
      <rPr>
        <b/>
        <i/>
        <sz val="16"/>
        <rFont val="Times New Roman Cyr"/>
        <family val="0"/>
      </rPr>
      <t>МО Чухломский муниципальный район</t>
    </r>
    <r>
      <rPr>
        <sz val="16"/>
        <rFont val="Times New Roman Cyr"/>
        <family val="1"/>
      </rPr>
      <t xml:space="preserve">
в виде обязательств по гарантиям муниципального образования Костромской области (муниципальным гарантиям)</t>
    </r>
  </si>
  <si>
    <t>Областной бюджет</t>
  </si>
  <si>
    <t>Договор № 2014-ДБ/29-1 от 13.11.2014 года</t>
  </si>
  <si>
    <t>01.10.2016 г. - 280 000,00
01.10.2017 г. - 420 000,00</t>
  </si>
  <si>
    <t>-</t>
  </si>
  <si>
    <t>Просроченные платежи (проценты, штрафы и пени)</t>
  </si>
  <si>
    <t>рублей</t>
  </si>
  <si>
    <t>№ п.п.</t>
  </si>
  <si>
    <t>Номер и дата документа о долговом обязательстве</t>
  </si>
  <si>
    <t>Сумма долгового обязательства</t>
  </si>
  <si>
    <t>Дата погашения долгового обязательства</t>
  </si>
  <si>
    <t>Сумма просроченных платежей на 01.01.2014 г.</t>
  </si>
  <si>
    <t>%</t>
  </si>
  <si>
    <t>штрафы, пени</t>
  </si>
  <si>
    <t>ИТОГО</t>
  </si>
  <si>
    <t>Сумма просроченных платежей на 01.01.2015 г.</t>
  </si>
  <si>
    <t xml:space="preserve"> </t>
  </si>
  <si>
    <t>на 01.01.2016г.</t>
  </si>
  <si>
    <t>1.</t>
  </si>
  <si>
    <t>Публичное акционерное общество "Совкомбанк"</t>
  </si>
  <si>
    <t xml:space="preserve">       </t>
  </si>
  <si>
    <t>28.10.2016 - 1 000 000 27.04.2017-  1 000 000                                                  26.07.2017 - 1 900 000</t>
  </si>
  <si>
    <t>Муниципальный контракт № 0141300020916000002-0202341-01 от 20.06.2016г.</t>
  </si>
  <si>
    <t>Договор №2016-ДБ/29-1 от 29.08.2016</t>
  </si>
  <si>
    <t>01.08.2018г. -        360 000,00</t>
  </si>
  <si>
    <t>01.08.2019г. -               540 000,00</t>
  </si>
  <si>
    <t>Заведующий сектором бухгалтерского учета - главный бухгалтер финансового отдела администрации Чухломского муниципального района</t>
  </si>
  <si>
    <t>Заведующий сектором бухгалтерского учета  - главный бухгалтер финансового отдела администрации Чухломского муниципального района</t>
  </si>
  <si>
    <t>по состоянию на 01 октября 2016 г.</t>
  </si>
  <si>
    <t>на 01.10.2016г.</t>
  </si>
  <si>
    <t>на "01 " октября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</si>
</sst>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%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color indexed="12"/>
      <name val="Times New Roman Cyr"/>
      <family val="1"/>
    </font>
    <font>
      <b/>
      <i/>
      <sz val="14"/>
      <name val="Times New Roman Cyr"/>
      <family val="0"/>
    </font>
    <font>
      <sz val="11"/>
      <name val="Times New Roman Cyr"/>
      <family val="1"/>
    </font>
    <font>
      <b/>
      <sz val="12"/>
      <name val="Times New Roman"/>
      <family val="1"/>
    </font>
    <font>
      <b/>
      <i/>
      <sz val="16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b/>
      <i/>
      <u val="single"/>
      <sz val="16"/>
      <name val="Times New Roman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/>
      <bottom style="hair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4" fontId="10" fillId="34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right"/>
    </xf>
    <xf numFmtId="4" fontId="11" fillId="0" borderId="0" xfId="0" applyNumberFormat="1" applyFont="1" applyAlignment="1">
      <alignment wrapText="1"/>
    </xf>
    <xf numFmtId="4" fontId="11" fillId="0" borderId="0" xfId="0" applyNumberFormat="1" applyFont="1" applyAlignment="1">
      <alignment/>
    </xf>
    <xf numFmtId="0" fontId="8" fillId="35" borderId="0" xfId="0" applyFont="1" applyFill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justify" vertical="center" wrapText="1"/>
    </xf>
    <xf numFmtId="14" fontId="16" fillId="0" borderId="12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14" fillId="0" borderId="20" xfId="0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" fontId="3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vertical="center" wrapText="1"/>
    </xf>
    <xf numFmtId="14" fontId="3" fillId="0" borderId="18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14" fontId="3" fillId="37" borderId="18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4" fontId="3" fillId="37" borderId="24" xfId="0" applyNumberFormat="1" applyFont="1" applyFill="1" applyBorder="1" applyAlignment="1">
      <alignment horizontal="center" vertical="center" wrapText="1"/>
    </xf>
    <xf numFmtId="4" fontId="3" fillId="37" borderId="12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/>
    </xf>
    <xf numFmtId="14" fontId="3" fillId="36" borderId="18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6" fontId="3" fillId="36" borderId="19" xfId="0" applyNumberFormat="1" applyFont="1" applyFill="1" applyBorder="1" applyAlignment="1">
      <alignment horizontal="center" vertical="center" wrapText="1"/>
    </xf>
    <xf numFmtId="166" fontId="3" fillId="36" borderId="18" xfId="0" applyNumberFormat="1" applyFont="1" applyFill="1" applyBorder="1" applyAlignment="1">
      <alignment horizontal="center" vertical="center" wrapText="1"/>
    </xf>
    <xf numFmtId="166" fontId="3" fillId="36" borderId="11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4" fontId="3" fillId="36" borderId="18" xfId="0" applyNumberFormat="1" applyFont="1" applyFill="1" applyBorder="1" applyAlignment="1">
      <alignment horizontal="center" vertical="center" wrapText="1"/>
    </xf>
    <xf numFmtId="14" fontId="3" fillId="36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14" fontId="3" fillId="36" borderId="19" xfId="0" applyNumberFormat="1" applyFont="1" applyFill="1" applyBorder="1" applyAlignment="1">
      <alignment horizontal="center" vertical="center" wrapText="1"/>
    </xf>
    <xf numFmtId="10" fontId="3" fillId="36" borderId="19" xfId="0" applyNumberFormat="1" applyFont="1" applyFill="1" applyBorder="1" applyAlignment="1">
      <alignment horizontal="center" vertical="center" wrapText="1"/>
    </xf>
    <xf numFmtId="10" fontId="3" fillId="36" borderId="18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16" fillId="0" borderId="19" xfId="0" applyNumberFormat="1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461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B26" sqref="B26"/>
    </sheetView>
  </sheetViews>
  <sheetFormatPr defaultColWidth="9.00390625" defaultRowHeight="12.75"/>
  <cols>
    <col min="1" max="1" width="4.625" style="39" customWidth="1"/>
    <col min="2" max="2" width="42.625" style="68" customWidth="1"/>
    <col min="3" max="3" width="14.625" style="68" customWidth="1"/>
    <col min="4" max="5" width="12.625" style="68" customWidth="1"/>
    <col min="6" max="6" width="15.00390625" style="68" customWidth="1"/>
    <col min="7" max="8" width="13.25390625" style="68" customWidth="1"/>
    <col min="9" max="10" width="9.125" style="68" customWidth="1"/>
    <col min="11" max="11" width="10.00390625" style="68" bestFit="1" customWidth="1"/>
    <col min="12" max="16384" width="9.125" style="68" customWidth="1"/>
  </cols>
  <sheetData>
    <row r="1" ht="18.75">
      <c r="H1" s="57" t="s">
        <v>120</v>
      </c>
    </row>
    <row r="2" spans="1:8" ht="20.25">
      <c r="A2" s="148" t="s">
        <v>104</v>
      </c>
      <c r="B2" s="148"/>
      <c r="C2" s="148"/>
      <c r="D2" s="148"/>
      <c r="E2" s="148"/>
      <c r="F2" s="148"/>
      <c r="G2" s="148"/>
      <c r="H2" s="148"/>
    </row>
    <row r="3" spans="1:8" ht="18.75">
      <c r="A3" s="149" t="s">
        <v>105</v>
      </c>
      <c r="B3" s="149"/>
      <c r="C3" s="149"/>
      <c r="D3" s="149"/>
      <c r="E3" s="149"/>
      <c r="F3" s="149"/>
      <c r="G3" s="149"/>
      <c r="H3" s="149"/>
    </row>
    <row r="4" spans="1:8" ht="12.75" customHeight="1">
      <c r="A4" s="150" t="s">
        <v>106</v>
      </c>
      <c r="B4" s="150"/>
      <c r="C4" s="150"/>
      <c r="D4" s="150"/>
      <c r="E4" s="150"/>
      <c r="F4" s="150"/>
      <c r="G4" s="150"/>
      <c r="H4" s="150"/>
    </row>
    <row r="5" spans="1:8" ht="19.5">
      <c r="A5" s="151" t="s">
        <v>160</v>
      </c>
      <c r="B5" s="151"/>
      <c r="C5" s="151"/>
      <c r="D5" s="151"/>
      <c r="E5" s="151"/>
      <c r="F5" s="151"/>
      <c r="G5" s="151"/>
      <c r="H5" s="151"/>
    </row>
    <row r="6" spans="1:8" ht="18.75">
      <c r="A6" s="56"/>
      <c r="B6" s="57"/>
      <c r="C6" s="57"/>
      <c r="D6" s="57"/>
      <c r="E6" s="57"/>
      <c r="F6" s="57"/>
      <c r="G6" s="57"/>
      <c r="H6" s="1" t="s">
        <v>121</v>
      </c>
    </row>
    <row r="7" spans="1:8" ht="18.75" customHeight="1">
      <c r="A7" s="152" t="s">
        <v>107</v>
      </c>
      <c r="B7" s="155" t="s">
        <v>108</v>
      </c>
      <c r="C7" s="158" t="s">
        <v>109</v>
      </c>
      <c r="D7" s="158"/>
      <c r="E7" s="158"/>
      <c r="F7" s="158"/>
      <c r="G7" s="158"/>
      <c r="H7" s="158"/>
    </row>
    <row r="8" spans="1:8" ht="26.25" customHeight="1">
      <c r="A8" s="153"/>
      <c r="B8" s="156"/>
      <c r="C8" s="159" t="s">
        <v>149</v>
      </c>
      <c r="D8" s="160"/>
      <c r="E8" s="161"/>
      <c r="F8" s="159" t="s">
        <v>161</v>
      </c>
      <c r="G8" s="160"/>
      <c r="H8" s="161"/>
    </row>
    <row r="9" spans="1:8" ht="37.5" customHeight="1">
      <c r="A9" s="154"/>
      <c r="B9" s="157"/>
      <c r="C9" s="75" t="s">
        <v>110</v>
      </c>
      <c r="D9" s="75" t="s">
        <v>111</v>
      </c>
      <c r="E9" s="75" t="s">
        <v>112</v>
      </c>
      <c r="F9" s="75" t="s">
        <v>110</v>
      </c>
      <c r="G9" s="75" t="s">
        <v>111</v>
      </c>
      <c r="H9" s="75" t="s">
        <v>112</v>
      </c>
    </row>
    <row r="10" spans="1:8" ht="27" customHeight="1">
      <c r="A10" s="58">
        <v>1</v>
      </c>
      <c r="B10" s="59" t="s">
        <v>113</v>
      </c>
      <c r="C10" s="74">
        <v>0</v>
      </c>
      <c r="D10" s="74">
        <v>0</v>
      </c>
      <c r="E10" s="74">
        <v>0</v>
      </c>
      <c r="F10" s="74">
        <f>'Кредиты (прил. 3)'!O10</f>
        <v>3900000</v>
      </c>
      <c r="G10" s="74">
        <v>0</v>
      </c>
      <c r="H10" s="74">
        <v>0</v>
      </c>
    </row>
    <row r="11" spans="1:11" ht="36.75" customHeight="1">
      <c r="A11" s="60">
        <v>2</v>
      </c>
      <c r="B11" s="61" t="s">
        <v>114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K11" s="73"/>
    </row>
    <row r="12" spans="1:8" ht="71.25" customHeight="1">
      <c r="A12" s="60">
        <v>3</v>
      </c>
      <c r="B12" s="61" t="s">
        <v>115</v>
      </c>
      <c r="C12" s="62">
        <v>700000</v>
      </c>
      <c r="D12" s="62">
        <f>'Бюдж кред.пос (прил.2б)'!K10</f>
        <v>0</v>
      </c>
      <c r="E12" s="62">
        <v>0</v>
      </c>
      <c r="F12" s="62">
        <f>'Бюдж кред. (прил. 2)'!N23+'Иные (прил.2а)'!K19</f>
        <v>1320000</v>
      </c>
      <c r="G12" s="62">
        <f>'Бюдж кред.пос (прил.2б)'!N15</f>
        <v>0</v>
      </c>
      <c r="H12" s="62">
        <v>0</v>
      </c>
    </row>
    <row r="13" spans="1:8" ht="37.5" customHeight="1">
      <c r="A13" s="60">
        <v>4</v>
      </c>
      <c r="B13" s="61" t="s">
        <v>116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</row>
    <row r="14" spans="1:8" ht="70.5" customHeight="1">
      <c r="A14" s="63">
        <v>5</v>
      </c>
      <c r="B14" s="64" t="s">
        <v>117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</row>
    <row r="15" spans="1:8" ht="18.75">
      <c r="A15" s="65"/>
      <c r="B15" s="66" t="s">
        <v>0</v>
      </c>
      <c r="C15" s="67">
        <f aca="true" t="shared" si="0" ref="C15:H15">SUM(C10:C14)</f>
        <v>700000</v>
      </c>
      <c r="D15" s="67">
        <f t="shared" si="0"/>
        <v>0</v>
      </c>
      <c r="E15" s="67">
        <f t="shared" si="0"/>
        <v>0</v>
      </c>
      <c r="F15" s="67">
        <f t="shared" si="0"/>
        <v>5220000</v>
      </c>
      <c r="G15" s="67">
        <f t="shared" si="0"/>
        <v>0</v>
      </c>
      <c r="H15" s="67">
        <f t="shared" si="0"/>
        <v>0</v>
      </c>
    </row>
    <row r="16" spans="3:8" ht="18.75">
      <c r="C16" s="3"/>
      <c r="D16" s="3"/>
      <c r="E16" s="3"/>
      <c r="F16" s="3"/>
      <c r="G16" s="3"/>
      <c r="H16" s="3"/>
    </row>
    <row r="17" spans="2:8" ht="18.75">
      <c r="B17" s="69" t="s">
        <v>118</v>
      </c>
      <c r="C17" s="70"/>
      <c r="D17" s="70"/>
      <c r="E17" s="70"/>
      <c r="F17" s="70"/>
      <c r="G17" s="70"/>
      <c r="H17" s="70"/>
    </row>
    <row r="18" spans="2:8" ht="47.25">
      <c r="B18" s="71" t="s">
        <v>119</v>
      </c>
      <c r="C18" s="72">
        <f>'Просроч.'!E8+'Просроч.'!F8</f>
        <v>0</v>
      </c>
      <c r="D18" s="72">
        <v>0</v>
      </c>
      <c r="E18" s="72">
        <v>0</v>
      </c>
      <c r="F18" s="72">
        <f>'Просроч.'!G8+'Просроч.'!H8</f>
        <v>0</v>
      </c>
      <c r="G18" s="72">
        <v>0</v>
      </c>
      <c r="H18" s="72">
        <v>0</v>
      </c>
    </row>
    <row r="20" spans="1:10" s="3" customFormat="1" ht="57" customHeight="1">
      <c r="A20" s="147" t="s">
        <v>99</v>
      </c>
      <c r="B20" s="147"/>
      <c r="C20" s="147"/>
      <c r="D20" s="144" t="s">
        <v>69</v>
      </c>
      <c r="E20" s="144"/>
      <c r="F20" s="145" t="s">
        <v>126</v>
      </c>
      <c r="G20" s="145"/>
      <c r="H20" s="144"/>
      <c r="I20" s="144"/>
      <c r="J20" s="144"/>
    </row>
    <row r="21" spans="1:10" s="3" customFormat="1" ht="20.25" customHeight="1">
      <c r="A21" s="68"/>
      <c r="B21" s="142"/>
      <c r="C21" s="142"/>
      <c r="D21" s="146" t="s">
        <v>67</v>
      </c>
      <c r="E21" s="146"/>
      <c r="F21" s="146" t="s">
        <v>68</v>
      </c>
      <c r="G21" s="146"/>
      <c r="H21" s="85"/>
      <c r="I21" s="85"/>
      <c r="J21" s="85"/>
    </row>
    <row r="22" spans="1:10" s="3" customFormat="1" ht="18.75">
      <c r="A22" s="143"/>
      <c r="B22" s="68"/>
      <c r="C22" s="68"/>
      <c r="H22" s="86"/>
      <c r="I22" s="87"/>
      <c r="J22" s="86"/>
    </row>
    <row r="23" spans="1:10" s="3" customFormat="1" ht="59.25" customHeight="1">
      <c r="A23" s="147" t="s">
        <v>158</v>
      </c>
      <c r="B23" s="147"/>
      <c r="C23" s="147"/>
      <c r="D23" s="144" t="s">
        <v>69</v>
      </c>
      <c r="E23" s="144"/>
      <c r="F23" s="145" t="s">
        <v>125</v>
      </c>
      <c r="G23" s="145"/>
      <c r="H23" s="144"/>
      <c r="I23" s="144"/>
      <c r="J23" s="144"/>
    </row>
    <row r="24" spans="2:10" s="3" customFormat="1" ht="15.75" customHeight="1">
      <c r="B24" s="7"/>
      <c r="C24" s="7"/>
      <c r="D24" s="146" t="s">
        <v>67</v>
      </c>
      <c r="E24" s="146"/>
      <c r="F24" s="146" t="s">
        <v>68</v>
      </c>
      <c r="G24" s="146"/>
      <c r="H24" s="146"/>
      <c r="I24" s="146"/>
      <c r="J24" s="146"/>
    </row>
    <row r="25" spans="8:14" s="3" customFormat="1" ht="15.75">
      <c r="H25" s="86"/>
      <c r="I25" s="86"/>
      <c r="J25" s="86"/>
      <c r="M25" s="9"/>
      <c r="N25" s="9"/>
    </row>
  </sheetData>
  <sheetProtection/>
  <mergeCells count="22">
    <mergeCell ref="A2:H2"/>
    <mergeCell ref="A3:H3"/>
    <mergeCell ref="A4:H4"/>
    <mergeCell ref="A5:H5"/>
    <mergeCell ref="H23:J23"/>
    <mergeCell ref="A7:A9"/>
    <mergeCell ref="B7:B9"/>
    <mergeCell ref="C7:H7"/>
    <mergeCell ref="C8:E8"/>
    <mergeCell ref="F8:H8"/>
    <mergeCell ref="A20:C20"/>
    <mergeCell ref="A23:C23"/>
    <mergeCell ref="D20:E20"/>
    <mergeCell ref="D23:E23"/>
    <mergeCell ref="D21:E21"/>
    <mergeCell ref="D24:E24"/>
    <mergeCell ref="H20:J20"/>
    <mergeCell ref="F23:G23"/>
    <mergeCell ref="F20:G20"/>
    <mergeCell ref="F21:G21"/>
    <mergeCell ref="F24:G24"/>
    <mergeCell ref="H24:J24"/>
  </mergeCells>
  <printOptions/>
  <pageMargins left="0.47" right="0.17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17" sqref="A17:E17"/>
    </sheetView>
  </sheetViews>
  <sheetFormatPr defaultColWidth="9.00390625" defaultRowHeight="12.75"/>
  <cols>
    <col min="1" max="1" width="8.25390625" style="3" bestFit="1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3"/>
      <c r="U1" s="165" t="s">
        <v>93</v>
      </c>
      <c r="V1" s="165"/>
      <c r="W1" s="165"/>
      <c r="X1" s="165"/>
      <c r="Y1" s="165"/>
      <c r="Z1" s="165"/>
      <c r="AA1" s="165"/>
      <c r="AB1" s="165"/>
    </row>
    <row r="2" spans="1:23" ht="20.25">
      <c r="A2" s="6" t="s">
        <v>162</v>
      </c>
      <c r="O2" s="23"/>
      <c r="P2" s="22"/>
      <c r="Q2" s="22"/>
      <c r="R2" s="22"/>
      <c r="S2" s="22"/>
      <c r="T2" s="22"/>
      <c r="U2" s="22"/>
      <c r="V2" s="22"/>
      <c r="W2" s="22"/>
    </row>
    <row r="3" spans="1:28" ht="20.25">
      <c r="A3" s="6" t="s">
        <v>129</v>
      </c>
      <c r="I3" s="92" t="s">
        <v>128</v>
      </c>
      <c r="T3" s="23"/>
      <c r="U3" s="22"/>
      <c r="V3" s="22"/>
      <c r="W3" s="22"/>
      <c r="X3" s="22"/>
      <c r="Y3" s="22"/>
      <c r="Z3" s="22"/>
      <c r="AA3" s="22"/>
      <c r="AB3" s="22"/>
    </row>
    <row r="4" spans="1:28" ht="20.25">
      <c r="A4" s="6" t="s">
        <v>13</v>
      </c>
      <c r="T4" s="23"/>
      <c r="U4" s="22"/>
      <c r="V4" s="22"/>
      <c r="W4" s="22"/>
      <c r="X4" s="22"/>
      <c r="Y4" s="22"/>
      <c r="Z4" s="22"/>
      <c r="AA4" s="22"/>
      <c r="AB4" s="22"/>
    </row>
    <row r="5" spans="20:28" ht="20.25">
      <c r="T5" s="23"/>
      <c r="U5" s="22"/>
      <c r="V5" s="22"/>
      <c r="W5" s="22"/>
      <c r="X5" s="22"/>
      <c r="Y5" s="22"/>
      <c r="Z5" s="22"/>
      <c r="AA5" s="22"/>
      <c r="AB5" s="22"/>
    </row>
    <row r="6" spans="1:28" ht="45" customHeight="1">
      <c r="A6" s="163" t="s">
        <v>130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162" t="s">
        <v>5</v>
      </c>
      <c r="B8" s="162" t="s">
        <v>71</v>
      </c>
      <c r="C8" s="162" t="s">
        <v>72</v>
      </c>
      <c r="D8" s="162" t="s">
        <v>6</v>
      </c>
      <c r="E8" s="162" t="s">
        <v>89</v>
      </c>
      <c r="F8" s="162" t="s">
        <v>86</v>
      </c>
      <c r="G8" s="162" t="s">
        <v>87</v>
      </c>
      <c r="H8" s="162" t="s">
        <v>73</v>
      </c>
      <c r="I8" s="162" t="s">
        <v>8</v>
      </c>
      <c r="J8" s="164" t="s">
        <v>85</v>
      </c>
      <c r="K8" s="164" t="s">
        <v>88</v>
      </c>
      <c r="L8" s="164" t="s">
        <v>74</v>
      </c>
      <c r="M8" s="162" t="s">
        <v>75</v>
      </c>
      <c r="N8" s="162" t="s">
        <v>76</v>
      </c>
      <c r="O8" s="162" t="s">
        <v>90</v>
      </c>
      <c r="P8" s="162" t="s">
        <v>91</v>
      </c>
      <c r="Q8" s="162" t="s">
        <v>77</v>
      </c>
      <c r="R8" s="162" t="s">
        <v>78</v>
      </c>
      <c r="S8" s="162" t="s">
        <v>79</v>
      </c>
      <c r="T8" s="162" t="s">
        <v>80</v>
      </c>
      <c r="U8" s="162" t="s">
        <v>9</v>
      </c>
      <c r="V8" s="162"/>
      <c r="W8" s="162" t="s">
        <v>92</v>
      </c>
      <c r="X8" s="162" t="s">
        <v>81</v>
      </c>
      <c r="Y8" s="162" t="s">
        <v>82</v>
      </c>
      <c r="Z8" s="162" t="s">
        <v>12</v>
      </c>
      <c r="AA8" s="162" t="s">
        <v>83</v>
      </c>
      <c r="AB8" s="162" t="s">
        <v>84</v>
      </c>
    </row>
    <row r="9" spans="1:28" ht="110.25">
      <c r="A9" s="162"/>
      <c r="B9" s="162"/>
      <c r="C9" s="162"/>
      <c r="D9" s="162"/>
      <c r="E9" s="162"/>
      <c r="F9" s="162"/>
      <c r="G9" s="162"/>
      <c r="H9" s="162"/>
      <c r="I9" s="162"/>
      <c r="J9" s="164"/>
      <c r="K9" s="164"/>
      <c r="L9" s="164"/>
      <c r="M9" s="162"/>
      <c r="N9" s="162"/>
      <c r="O9" s="162"/>
      <c r="P9" s="162"/>
      <c r="Q9" s="162"/>
      <c r="R9" s="162"/>
      <c r="S9" s="162"/>
      <c r="T9" s="162"/>
      <c r="U9" s="32" t="s">
        <v>10</v>
      </c>
      <c r="V9" s="32" t="s">
        <v>11</v>
      </c>
      <c r="W9" s="162"/>
      <c r="X9" s="162"/>
      <c r="Y9" s="162"/>
      <c r="Z9" s="162"/>
      <c r="AA9" s="162"/>
      <c r="AB9" s="162"/>
    </row>
    <row r="10" spans="1:28" ht="15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5">
        <v>10</v>
      </c>
      <c r="K10" s="24">
        <v>11</v>
      </c>
      <c r="L10" s="25">
        <v>12</v>
      </c>
      <c r="M10" s="24">
        <v>13</v>
      </c>
      <c r="N10" s="25">
        <v>14</v>
      </c>
      <c r="O10" s="24">
        <v>15</v>
      </c>
      <c r="P10" s="25">
        <v>16</v>
      </c>
      <c r="Q10" s="24">
        <v>17</v>
      </c>
      <c r="R10" s="25">
        <v>18</v>
      </c>
      <c r="S10" s="24">
        <v>19</v>
      </c>
      <c r="T10" s="25">
        <v>20</v>
      </c>
      <c r="U10" s="24">
        <v>21</v>
      </c>
      <c r="V10" s="25">
        <v>22</v>
      </c>
      <c r="W10" s="24">
        <v>23</v>
      </c>
      <c r="X10" s="25">
        <v>24</v>
      </c>
      <c r="Y10" s="24">
        <v>25</v>
      </c>
      <c r="Z10" s="25">
        <v>26</v>
      </c>
      <c r="AA10" s="24">
        <v>27</v>
      </c>
      <c r="AB10" s="25">
        <v>28</v>
      </c>
    </row>
    <row r="11" spans="1:28" s="4" customFormat="1" ht="15.75">
      <c r="A11" s="24"/>
      <c r="B11" s="25"/>
      <c r="C11" s="26"/>
      <c r="D11" s="24"/>
      <c r="E11" s="24"/>
      <c r="F11" s="24"/>
      <c r="G11" s="27"/>
      <c r="H11" s="28"/>
      <c r="I11" s="28"/>
      <c r="J11" s="25"/>
      <c r="K11" s="25"/>
      <c r="L11" s="29"/>
      <c r="M11" s="30"/>
      <c r="N11" s="30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8.75">
      <c r="A12" s="33" t="s">
        <v>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21"/>
      <c r="N12" s="21"/>
      <c r="O12" s="21"/>
      <c r="P12" s="21"/>
      <c r="Q12" s="2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ht="33.75" customHeight="1">
      <c r="M13" s="5"/>
    </row>
    <row r="14" spans="1:10" ht="57" customHeight="1">
      <c r="A14" s="147" t="s">
        <v>99</v>
      </c>
      <c r="B14" s="147"/>
      <c r="C14" s="147"/>
      <c r="D14" s="147"/>
      <c r="E14" s="147"/>
      <c r="F14" s="144" t="s">
        <v>69</v>
      </c>
      <c r="G14" s="144"/>
      <c r="H14" s="145" t="s">
        <v>126</v>
      </c>
      <c r="I14" s="145"/>
      <c r="J14" s="145"/>
    </row>
    <row r="15" spans="1:10" ht="20.25" customHeight="1">
      <c r="A15" s="68"/>
      <c r="B15" s="142"/>
      <c r="C15" s="142"/>
      <c r="D15" s="142"/>
      <c r="E15" s="142"/>
      <c r="F15" s="146" t="s">
        <v>67</v>
      </c>
      <c r="G15" s="146"/>
      <c r="H15" s="146" t="s">
        <v>68</v>
      </c>
      <c r="I15" s="146"/>
      <c r="J15" s="146"/>
    </row>
    <row r="16" spans="1:9" ht="18.75">
      <c r="A16" s="143"/>
      <c r="B16" s="68"/>
      <c r="C16" s="68"/>
      <c r="D16" s="68"/>
      <c r="E16" s="68"/>
      <c r="I16" s="5"/>
    </row>
    <row r="17" spans="1:10" ht="81" customHeight="1">
      <c r="A17" s="147" t="s">
        <v>159</v>
      </c>
      <c r="B17" s="147"/>
      <c r="C17" s="147"/>
      <c r="D17" s="147"/>
      <c r="E17" s="147"/>
      <c r="F17" s="144" t="s">
        <v>69</v>
      </c>
      <c r="G17" s="144"/>
      <c r="H17" s="145" t="s">
        <v>125</v>
      </c>
      <c r="I17" s="145"/>
      <c r="J17" s="145"/>
    </row>
    <row r="18" spans="2:10" ht="15.75" customHeight="1">
      <c r="B18" s="7"/>
      <c r="C18" s="7"/>
      <c r="D18" s="7"/>
      <c r="E18" s="7"/>
      <c r="F18" s="146" t="s">
        <v>67</v>
      </c>
      <c r="G18" s="146"/>
      <c r="H18" s="146" t="s">
        <v>68</v>
      </c>
      <c r="I18" s="146"/>
      <c r="J18" s="146"/>
    </row>
    <row r="19" spans="13:14" ht="15.75">
      <c r="M19" s="9"/>
      <c r="N19" s="9"/>
    </row>
    <row r="20" ht="15.75">
      <c r="D20" s="36" t="s">
        <v>70</v>
      </c>
    </row>
  </sheetData>
  <sheetProtection/>
  <mergeCells count="39">
    <mergeCell ref="S8:S9"/>
    <mergeCell ref="T8:T9"/>
    <mergeCell ref="M8:M9"/>
    <mergeCell ref="N8:N9"/>
    <mergeCell ref="O8:O9"/>
    <mergeCell ref="P8:P9"/>
    <mergeCell ref="R8:R9"/>
    <mergeCell ref="U1:AB1"/>
    <mergeCell ref="AA8:AA9"/>
    <mergeCell ref="AB8:AB9"/>
    <mergeCell ref="W8:W9"/>
    <mergeCell ref="X8:X9"/>
    <mergeCell ref="U8:V8"/>
    <mergeCell ref="G8:G9"/>
    <mergeCell ref="I8:I9"/>
    <mergeCell ref="J8:J9"/>
    <mergeCell ref="Q8:Q9"/>
    <mergeCell ref="K8:K9"/>
    <mergeCell ref="L8:L9"/>
    <mergeCell ref="F17:G17"/>
    <mergeCell ref="Y8:Y9"/>
    <mergeCell ref="Z8:Z9"/>
    <mergeCell ref="A6:AB6"/>
    <mergeCell ref="A8:A9"/>
    <mergeCell ref="B8:B9"/>
    <mergeCell ref="C8:C9"/>
    <mergeCell ref="D8:D9"/>
    <mergeCell ref="E8:E9"/>
    <mergeCell ref="F8:F9"/>
    <mergeCell ref="H17:J17"/>
    <mergeCell ref="H8:H9"/>
    <mergeCell ref="F18:G18"/>
    <mergeCell ref="H18:J18"/>
    <mergeCell ref="A14:E14"/>
    <mergeCell ref="F14:G14"/>
    <mergeCell ref="H14:J14"/>
    <mergeCell ref="F15:G15"/>
    <mergeCell ref="H15:J15"/>
    <mergeCell ref="A17:E1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="75" zoomScaleNormal="75" zoomScaleSheetLayoutView="75" zoomScalePageLayoutView="0" workbookViewId="0" topLeftCell="A1">
      <pane ySplit="4" topLeftCell="A10" activePane="bottomLeft" state="frozen"/>
      <selection pane="topLeft" activeCell="A1" sqref="A1"/>
      <selection pane="bottomLeft" activeCell="A35" sqref="A35:E35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65" t="s">
        <v>94</v>
      </c>
      <c r="L1" s="165"/>
      <c r="M1" s="165"/>
      <c r="N1" s="165"/>
      <c r="O1" s="165"/>
    </row>
    <row r="2" spans="1:23" ht="20.25">
      <c r="A2" s="6" t="s">
        <v>162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131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179" t="s">
        <v>98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39" customFormat="1" ht="1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120">
        <v>10</v>
      </c>
      <c r="K9" s="120">
        <v>11</v>
      </c>
      <c r="L9" s="38">
        <v>12</v>
      </c>
      <c r="M9" s="38">
        <v>13</v>
      </c>
      <c r="N9" s="38">
        <v>14</v>
      </c>
      <c r="O9" s="38">
        <v>15</v>
      </c>
    </row>
    <row r="10" spans="1:15" s="36" customFormat="1" ht="77.25" customHeight="1">
      <c r="A10" s="169">
        <v>1</v>
      </c>
      <c r="B10" s="169" t="s">
        <v>134</v>
      </c>
      <c r="C10" s="169" t="s">
        <v>133</v>
      </c>
      <c r="D10" s="169" t="s">
        <v>100</v>
      </c>
      <c r="E10" s="172">
        <v>700000</v>
      </c>
      <c r="F10" s="175">
        <v>41956</v>
      </c>
      <c r="G10" s="166">
        <v>2.0625</v>
      </c>
      <c r="H10" s="169" t="s">
        <v>103</v>
      </c>
      <c r="I10" s="175" t="s">
        <v>135</v>
      </c>
      <c r="J10" s="123" t="s">
        <v>136</v>
      </c>
      <c r="K10" s="181">
        <v>700000</v>
      </c>
      <c r="L10" s="172"/>
      <c r="M10" s="124">
        <f>SUM(M11:M18)</f>
        <v>280000</v>
      </c>
      <c r="N10" s="181">
        <f>K10+L10-M10</f>
        <v>420000</v>
      </c>
      <c r="O10" s="172">
        <v>0</v>
      </c>
    </row>
    <row r="11" spans="1:15" s="36" customFormat="1" ht="15.75">
      <c r="A11" s="170"/>
      <c r="B11" s="170"/>
      <c r="C11" s="170"/>
      <c r="D11" s="170"/>
      <c r="E11" s="173"/>
      <c r="F11" s="176"/>
      <c r="G11" s="167"/>
      <c r="H11" s="170"/>
      <c r="I11" s="176"/>
      <c r="J11" s="125">
        <v>42389</v>
      </c>
      <c r="K11" s="182"/>
      <c r="L11" s="173"/>
      <c r="M11" s="127">
        <v>50000</v>
      </c>
      <c r="N11" s="182"/>
      <c r="O11" s="173"/>
    </row>
    <row r="12" spans="1:15" s="36" customFormat="1" ht="15.75">
      <c r="A12" s="170"/>
      <c r="B12" s="170"/>
      <c r="C12" s="170"/>
      <c r="D12" s="170"/>
      <c r="E12" s="173"/>
      <c r="F12" s="176"/>
      <c r="G12" s="167"/>
      <c r="H12" s="170"/>
      <c r="I12" s="176"/>
      <c r="J12" s="125">
        <v>42417</v>
      </c>
      <c r="K12" s="182"/>
      <c r="L12" s="173"/>
      <c r="M12" s="127">
        <v>50000</v>
      </c>
      <c r="N12" s="182"/>
      <c r="O12" s="173"/>
    </row>
    <row r="13" spans="1:15" s="36" customFormat="1" ht="15.75">
      <c r="A13" s="170"/>
      <c r="B13" s="170"/>
      <c r="C13" s="170"/>
      <c r="D13" s="170"/>
      <c r="E13" s="173"/>
      <c r="F13" s="176"/>
      <c r="G13" s="167"/>
      <c r="H13" s="170"/>
      <c r="I13" s="176"/>
      <c r="J13" s="125">
        <v>42468</v>
      </c>
      <c r="K13" s="182"/>
      <c r="L13" s="173"/>
      <c r="M13" s="127">
        <v>50000</v>
      </c>
      <c r="N13" s="182"/>
      <c r="O13" s="173"/>
    </row>
    <row r="14" spans="1:15" s="36" customFormat="1" ht="15.75">
      <c r="A14" s="170"/>
      <c r="B14" s="170"/>
      <c r="C14" s="170"/>
      <c r="D14" s="170"/>
      <c r="E14" s="173"/>
      <c r="F14" s="176"/>
      <c r="G14" s="167"/>
      <c r="H14" s="170"/>
      <c r="I14" s="176"/>
      <c r="J14" s="125">
        <v>42479</v>
      </c>
      <c r="K14" s="182"/>
      <c r="L14" s="173"/>
      <c r="M14" s="127">
        <v>30000</v>
      </c>
      <c r="N14" s="182"/>
      <c r="O14" s="173"/>
    </row>
    <row r="15" spans="1:15" s="36" customFormat="1" ht="15.75">
      <c r="A15" s="170"/>
      <c r="B15" s="170"/>
      <c r="C15" s="170"/>
      <c r="D15" s="170"/>
      <c r="E15" s="173"/>
      <c r="F15" s="176"/>
      <c r="G15" s="167"/>
      <c r="H15" s="170"/>
      <c r="I15" s="176"/>
      <c r="J15" s="125">
        <v>42506</v>
      </c>
      <c r="K15" s="182"/>
      <c r="L15" s="173"/>
      <c r="M15" s="127">
        <v>30000</v>
      </c>
      <c r="N15" s="182"/>
      <c r="O15" s="173"/>
    </row>
    <row r="16" spans="1:15" s="36" customFormat="1" ht="15.75">
      <c r="A16" s="170"/>
      <c r="B16" s="170"/>
      <c r="C16" s="170"/>
      <c r="D16" s="170"/>
      <c r="E16" s="173"/>
      <c r="F16" s="176"/>
      <c r="G16" s="167"/>
      <c r="H16" s="170"/>
      <c r="I16" s="176"/>
      <c r="J16" s="125">
        <v>42530</v>
      </c>
      <c r="K16" s="182"/>
      <c r="L16" s="173"/>
      <c r="M16" s="127">
        <v>70000</v>
      </c>
      <c r="N16" s="182"/>
      <c r="O16" s="173"/>
    </row>
    <row r="17" spans="1:15" s="36" customFormat="1" ht="15.75">
      <c r="A17" s="170"/>
      <c r="B17" s="170"/>
      <c r="C17" s="170"/>
      <c r="D17" s="170"/>
      <c r="E17" s="173"/>
      <c r="F17" s="176"/>
      <c r="G17" s="167"/>
      <c r="H17" s="170"/>
      <c r="I17" s="176"/>
      <c r="J17" s="125"/>
      <c r="K17" s="182"/>
      <c r="L17" s="173"/>
      <c r="M17" s="127"/>
      <c r="N17" s="182"/>
      <c r="O17" s="173"/>
    </row>
    <row r="18" spans="1:15" s="36" customFormat="1" ht="18" customHeight="1">
      <c r="A18" s="171"/>
      <c r="B18" s="171"/>
      <c r="C18" s="171"/>
      <c r="D18" s="171"/>
      <c r="E18" s="174"/>
      <c r="F18" s="177"/>
      <c r="G18" s="168"/>
      <c r="H18" s="171"/>
      <c r="I18" s="177"/>
      <c r="J18" s="126"/>
      <c r="K18" s="183"/>
      <c r="L18" s="174"/>
      <c r="M18" s="128"/>
      <c r="N18" s="183"/>
      <c r="O18" s="174"/>
    </row>
    <row r="19" spans="1:15" s="36" customFormat="1" ht="18" customHeight="1">
      <c r="A19" s="169">
        <v>2</v>
      </c>
      <c r="B19" s="169" t="s">
        <v>155</v>
      </c>
      <c r="C19" s="169" t="s">
        <v>133</v>
      </c>
      <c r="D19" s="169" t="s">
        <v>100</v>
      </c>
      <c r="E19" s="172">
        <v>900000</v>
      </c>
      <c r="F19" s="175">
        <v>42612</v>
      </c>
      <c r="G19" s="166">
        <v>2.625</v>
      </c>
      <c r="H19" s="169" t="s">
        <v>103</v>
      </c>
      <c r="I19" s="138"/>
      <c r="J19" s="141"/>
      <c r="K19" s="181"/>
      <c r="L19" s="172">
        <v>900000</v>
      </c>
      <c r="M19" s="124">
        <f>SUM(M20:M22)</f>
        <v>0</v>
      </c>
      <c r="N19" s="181">
        <f>L19-M19</f>
        <v>900000</v>
      </c>
      <c r="O19" s="139"/>
    </row>
    <row r="20" spans="1:15" s="36" customFormat="1" ht="31.5">
      <c r="A20" s="170"/>
      <c r="B20" s="170"/>
      <c r="C20" s="170"/>
      <c r="D20" s="170"/>
      <c r="E20" s="173"/>
      <c r="F20" s="176"/>
      <c r="G20" s="167"/>
      <c r="H20" s="170"/>
      <c r="I20" s="138" t="s">
        <v>156</v>
      </c>
      <c r="J20" s="140"/>
      <c r="K20" s="182"/>
      <c r="L20" s="173"/>
      <c r="M20" s="127"/>
      <c r="N20" s="182"/>
      <c r="O20" s="139"/>
    </row>
    <row r="21" spans="1:15" s="36" customFormat="1" ht="30" customHeight="1">
      <c r="A21" s="170"/>
      <c r="B21" s="170"/>
      <c r="C21" s="170"/>
      <c r="D21" s="170"/>
      <c r="E21" s="173"/>
      <c r="F21" s="176"/>
      <c r="G21" s="167"/>
      <c r="H21" s="170"/>
      <c r="I21" s="138" t="s">
        <v>157</v>
      </c>
      <c r="J21" s="140"/>
      <c r="K21" s="182"/>
      <c r="L21" s="173"/>
      <c r="M21" s="127"/>
      <c r="N21" s="182"/>
      <c r="O21" s="139"/>
    </row>
    <row r="22" spans="1:15" s="36" customFormat="1" ht="18" customHeight="1">
      <c r="A22" s="171"/>
      <c r="B22" s="171"/>
      <c r="C22" s="171"/>
      <c r="D22" s="171"/>
      <c r="E22" s="174"/>
      <c r="F22" s="177"/>
      <c r="G22" s="168"/>
      <c r="H22" s="171"/>
      <c r="I22" s="138"/>
      <c r="J22" s="126"/>
      <c r="K22" s="183"/>
      <c r="L22" s="174"/>
      <c r="M22" s="127"/>
      <c r="N22" s="183"/>
      <c r="O22" s="139"/>
    </row>
    <row r="23" spans="1:16" s="45" customFormat="1" ht="15.75">
      <c r="A23" s="24"/>
      <c r="B23" s="98" t="s">
        <v>102</v>
      </c>
      <c r="C23" s="98" t="s">
        <v>102</v>
      </c>
      <c r="D23" s="98" t="s">
        <v>102</v>
      </c>
      <c r="E23" s="99">
        <f>E10+E19</f>
        <v>1600000</v>
      </c>
      <c r="F23" s="98" t="s">
        <v>102</v>
      </c>
      <c r="G23" s="98" t="s">
        <v>102</v>
      </c>
      <c r="H23" s="98" t="s">
        <v>102</v>
      </c>
      <c r="I23" s="98" t="s">
        <v>102</v>
      </c>
      <c r="J23" s="122" t="s">
        <v>102</v>
      </c>
      <c r="K23" s="121">
        <f>K10</f>
        <v>700000</v>
      </c>
      <c r="L23" s="99">
        <f>L10+L19</f>
        <v>900000</v>
      </c>
      <c r="M23" s="99">
        <f>M10</f>
        <v>280000</v>
      </c>
      <c r="N23" s="99">
        <f>N10+N19</f>
        <v>1320000</v>
      </c>
      <c r="O23" s="99">
        <f>O10</f>
        <v>0</v>
      </c>
      <c r="P23" s="44"/>
    </row>
    <row r="24" spans="1:16" s="89" customFormat="1" ht="15.75">
      <c r="A24" s="54"/>
      <c r="E24" s="90"/>
      <c r="K24" s="90"/>
      <c r="L24" s="90"/>
      <c r="M24" s="90" t="s">
        <v>152</v>
      </c>
      <c r="N24" s="90"/>
      <c r="O24" s="90"/>
      <c r="P24" s="91"/>
    </row>
    <row r="25" spans="1:16" s="55" customFormat="1" ht="15.75">
      <c r="A25" s="54"/>
      <c r="E25" s="51"/>
      <c r="K25" s="51"/>
      <c r="L25" s="51"/>
      <c r="M25" s="51"/>
      <c r="N25" s="51"/>
      <c r="O25" s="51"/>
      <c r="P25" s="119"/>
    </row>
    <row r="26" spans="1:16" s="55" customFormat="1" ht="15.75">
      <c r="A26" s="54"/>
      <c r="E26" s="51"/>
      <c r="K26" s="51"/>
      <c r="L26" s="51"/>
      <c r="M26" s="51"/>
      <c r="N26" s="51"/>
      <c r="O26" s="51"/>
      <c r="P26" s="119"/>
    </row>
    <row r="27" spans="1:16" s="55" customFormat="1" ht="15.75">
      <c r="A27" s="54"/>
      <c r="E27" s="51"/>
      <c r="K27" s="51"/>
      <c r="L27" s="51"/>
      <c r="M27" s="51"/>
      <c r="N27" s="51"/>
      <c r="O27" s="51"/>
      <c r="P27" s="119"/>
    </row>
    <row r="28" spans="1:16" s="55" customFormat="1" ht="15.75">
      <c r="A28" s="54"/>
      <c r="E28" s="51"/>
      <c r="K28" s="51"/>
      <c r="L28" s="51"/>
      <c r="M28" s="51"/>
      <c r="N28" s="51"/>
      <c r="O28" s="51"/>
      <c r="P28" s="119"/>
    </row>
    <row r="29" spans="1:16" s="55" customFormat="1" ht="15.75">
      <c r="A29" s="54"/>
      <c r="E29" s="51"/>
      <c r="K29" s="51"/>
      <c r="L29" s="51"/>
      <c r="M29" s="51"/>
      <c r="N29" s="51"/>
      <c r="O29" s="51"/>
      <c r="P29" s="119"/>
    </row>
    <row r="30" spans="1:16" s="55" customFormat="1" ht="15.75">
      <c r="A30" s="54"/>
      <c r="E30" s="51"/>
      <c r="K30" s="51"/>
      <c r="L30" s="51"/>
      <c r="M30" s="51"/>
      <c r="N30" s="51"/>
      <c r="O30" s="51"/>
      <c r="P30" s="119"/>
    </row>
    <row r="31" spans="1:15" ht="15.7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88"/>
    </row>
    <row r="32" spans="1:14" ht="57" customHeight="1">
      <c r="A32" s="147" t="s">
        <v>99</v>
      </c>
      <c r="B32" s="147"/>
      <c r="C32" s="147"/>
      <c r="D32" s="147"/>
      <c r="E32" s="147"/>
      <c r="F32" s="144" t="s">
        <v>69</v>
      </c>
      <c r="G32" s="144"/>
      <c r="H32" s="145" t="s">
        <v>126</v>
      </c>
      <c r="I32" s="145"/>
      <c r="J32" s="145"/>
      <c r="M32" s="3" t="s">
        <v>148</v>
      </c>
      <c r="N32" s="3"/>
    </row>
    <row r="33" spans="1:14" ht="20.25" customHeight="1">
      <c r="A33" s="68"/>
      <c r="B33" s="142"/>
      <c r="C33" s="142"/>
      <c r="D33" s="142"/>
      <c r="E33" s="142"/>
      <c r="F33" s="146" t="s">
        <v>67</v>
      </c>
      <c r="G33" s="146"/>
      <c r="H33" s="146" t="s">
        <v>68</v>
      </c>
      <c r="I33" s="146"/>
      <c r="J33" s="146"/>
      <c r="M33" s="3"/>
      <c r="N33" s="3"/>
    </row>
    <row r="34" spans="1:14" ht="18.75">
      <c r="A34" s="143"/>
      <c r="B34" s="68"/>
      <c r="C34" s="68"/>
      <c r="D34" s="68"/>
      <c r="E34" s="68"/>
      <c r="I34" s="5"/>
      <c r="M34" s="3"/>
      <c r="N34" s="3"/>
    </row>
    <row r="35" spans="1:14" ht="59.25" customHeight="1">
      <c r="A35" s="147" t="s">
        <v>159</v>
      </c>
      <c r="B35" s="147"/>
      <c r="C35" s="147"/>
      <c r="D35" s="147"/>
      <c r="E35" s="147"/>
      <c r="F35" s="144" t="s">
        <v>69</v>
      </c>
      <c r="G35" s="144"/>
      <c r="H35" s="145" t="s">
        <v>125</v>
      </c>
      <c r="I35" s="145"/>
      <c r="J35" s="145"/>
      <c r="M35" s="3"/>
      <c r="N35" s="3"/>
    </row>
    <row r="36" spans="2:14" ht="15.75" customHeight="1">
      <c r="B36" s="7"/>
      <c r="C36" s="7"/>
      <c r="D36" s="7"/>
      <c r="E36" s="7"/>
      <c r="F36" s="146" t="s">
        <v>67</v>
      </c>
      <c r="G36" s="146"/>
      <c r="H36" s="146" t="s">
        <v>68</v>
      </c>
      <c r="I36" s="146"/>
      <c r="J36" s="146"/>
      <c r="M36" s="3"/>
      <c r="N36" s="3"/>
    </row>
    <row r="37" ht="15.75">
      <c r="C37" s="36" t="s">
        <v>70</v>
      </c>
    </row>
  </sheetData>
  <sheetProtection/>
  <mergeCells count="37">
    <mergeCell ref="L19:L22"/>
    <mergeCell ref="L10:L18"/>
    <mergeCell ref="N19:N22"/>
    <mergeCell ref="K19:K22"/>
    <mergeCell ref="A35:E35"/>
    <mergeCell ref="F36:G36"/>
    <mergeCell ref="H36:J36"/>
    <mergeCell ref="H35:J35"/>
    <mergeCell ref="F35:G35"/>
    <mergeCell ref="F32:G32"/>
    <mergeCell ref="H32:J32"/>
    <mergeCell ref="A31:N31"/>
    <mergeCell ref="K1:O1"/>
    <mergeCell ref="A6:O6"/>
    <mergeCell ref="A32:E32"/>
    <mergeCell ref="F33:G33"/>
    <mergeCell ref="H33:J33"/>
    <mergeCell ref="N10:N18"/>
    <mergeCell ref="K10:K18"/>
    <mergeCell ref="O10:O18"/>
    <mergeCell ref="I10:I18"/>
    <mergeCell ref="B10:B18"/>
    <mergeCell ref="A10:A18"/>
    <mergeCell ref="H10:H18"/>
    <mergeCell ref="G10:G18"/>
    <mergeCell ref="F10:F18"/>
    <mergeCell ref="E10:E18"/>
    <mergeCell ref="D10:D18"/>
    <mergeCell ref="C10:C18"/>
    <mergeCell ref="G19:G22"/>
    <mergeCell ref="H19:H22"/>
    <mergeCell ref="A19:A22"/>
    <mergeCell ref="B19:B22"/>
    <mergeCell ref="C19:C22"/>
    <mergeCell ref="D19:D22"/>
    <mergeCell ref="E19:E22"/>
    <mergeCell ref="F19:F22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75" zoomScaleNormal="75" zoomScalePageLayoutView="0" workbookViewId="0" topLeftCell="A1">
      <selection activeCell="A16" sqref="A16:E19"/>
    </sheetView>
  </sheetViews>
  <sheetFormatPr defaultColWidth="9.00390625" defaultRowHeight="12.75"/>
  <cols>
    <col min="1" max="1" width="8.25390625" style="3" customWidth="1"/>
    <col min="2" max="2" width="17.75390625" style="3" customWidth="1"/>
    <col min="3" max="3" width="15.375" style="3" customWidth="1"/>
    <col min="4" max="4" width="14.875" style="3" customWidth="1"/>
    <col min="5" max="5" width="15.00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253906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165" t="s">
        <v>95</v>
      </c>
      <c r="L1" s="165"/>
      <c r="M1" s="165"/>
      <c r="N1" s="165"/>
      <c r="O1" s="165"/>
      <c r="P1" s="165"/>
    </row>
    <row r="2" spans="1:23" ht="20.25">
      <c r="A2" s="6" t="s">
        <v>162</v>
      </c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14</v>
      </c>
      <c r="H3" s="92" t="s">
        <v>128</v>
      </c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O4" s="23"/>
      <c r="P4" s="22"/>
      <c r="Q4" s="22"/>
      <c r="R4" s="22"/>
      <c r="S4" s="22"/>
      <c r="T4" s="22"/>
      <c r="U4" s="22"/>
      <c r="V4" s="22"/>
      <c r="W4" s="22"/>
    </row>
    <row r="6" spans="1:16" ht="43.5" customHeight="1">
      <c r="A6" s="163" t="s">
        <v>127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94.5">
      <c r="A8" s="32" t="s">
        <v>5</v>
      </c>
      <c r="B8" s="32" t="s">
        <v>28</v>
      </c>
      <c r="C8" s="32" t="s">
        <v>1</v>
      </c>
      <c r="D8" s="32" t="s">
        <v>7</v>
      </c>
      <c r="E8" s="32" t="s">
        <v>29</v>
      </c>
      <c r="F8" s="32" t="s">
        <v>30</v>
      </c>
      <c r="G8" s="32" t="s">
        <v>31</v>
      </c>
      <c r="H8" s="32" t="s">
        <v>32</v>
      </c>
      <c r="I8" s="32" t="s">
        <v>33</v>
      </c>
      <c r="J8" s="32" t="s">
        <v>34</v>
      </c>
      <c r="K8" s="32" t="s">
        <v>35</v>
      </c>
      <c r="L8" s="32" t="s">
        <v>36</v>
      </c>
      <c r="M8" s="32" t="s">
        <v>37</v>
      </c>
      <c r="N8" s="32" t="s">
        <v>38</v>
      </c>
      <c r="O8" s="32" t="s">
        <v>39</v>
      </c>
      <c r="P8" s="32" t="s">
        <v>40</v>
      </c>
    </row>
    <row r="9" spans="1:16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</row>
    <row r="10" spans="1:16" ht="70.5" customHeight="1">
      <c r="A10" s="184" t="s">
        <v>150</v>
      </c>
      <c r="B10" s="184" t="s">
        <v>154</v>
      </c>
      <c r="C10" s="184" t="s">
        <v>151</v>
      </c>
      <c r="D10" s="184" t="s">
        <v>100</v>
      </c>
      <c r="E10" s="188">
        <v>3900000</v>
      </c>
      <c r="F10" s="188">
        <v>3900000</v>
      </c>
      <c r="G10" s="190">
        <v>42577</v>
      </c>
      <c r="H10" s="191">
        <v>0.1487</v>
      </c>
      <c r="I10" s="184" t="s">
        <v>103</v>
      </c>
      <c r="J10" s="184" t="s">
        <v>153</v>
      </c>
      <c r="K10" s="134"/>
      <c r="L10" s="184"/>
      <c r="M10" s="188">
        <v>3900000</v>
      </c>
      <c r="N10" s="129"/>
      <c r="O10" s="188">
        <f>L10+M10-N10</f>
        <v>3900000</v>
      </c>
      <c r="P10" s="184"/>
    </row>
    <row r="11" spans="1:16" ht="15.75">
      <c r="A11" s="185"/>
      <c r="B11" s="185"/>
      <c r="C11" s="185"/>
      <c r="D11" s="185"/>
      <c r="E11" s="189"/>
      <c r="F11" s="189"/>
      <c r="G11" s="185"/>
      <c r="H11" s="192"/>
      <c r="I11" s="185"/>
      <c r="J11" s="186"/>
      <c r="K11" s="132"/>
      <c r="L11" s="187"/>
      <c r="M11" s="189"/>
      <c r="N11" s="132"/>
      <c r="O11" s="189"/>
      <c r="P11" s="185"/>
    </row>
    <row r="12" spans="1:16" ht="15.75">
      <c r="A12" s="185"/>
      <c r="B12" s="185"/>
      <c r="C12" s="185"/>
      <c r="D12" s="185"/>
      <c r="E12" s="189"/>
      <c r="F12" s="189"/>
      <c r="G12" s="185"/>
      <c r="H12" s="192"/>
      <c r="I12" s="185"/>
      <c r="J12" s="186"/>
      <c r="K12" s="133"/>
      <c r="L12" s="187"/>
      <c r="M12" s="189"/>
      <c r="N12" s="133"/>
      <c r="O12" s="189"/>
      <c r="P12" s="185"/>
    </row>
    <row r="13" spans="1:16" ht="15.75">
      <c r="A13" s="185"/>
      <c r="B13" s="185"/>
      <c r="C13" s="185"/>
      <c r="D13" s="185"/>
      <c r="E13" s="189"/>
      <c r="F13" s="189"/>
      <c r="G13" s="185"/>
      <c r="H13" s="192"/>
      <c r="I13" s="185"/>
      <c r="J13" s="186"/>
      <c r="K13" s="133"/>
      <c r="L13" s="187"/>
      <c r="M13" s="189"/>
      <c r="N13" s="133"/>
      <c r="O13" s="189"/>
      <c r="P13" s="185"/>
    </row>
    <row r="14" spans="1:16" s="55" customFormat="1" ht="15.75">
      <c r="A14" s="136" t="s">
        <v>146</v>
      </c>
      <c r="B14" s="135" t="s">
        <v>102</v>
      </c>
      <c r="C14" s="135" t="s">
        <v>102</v>
      </c>
      <c r="D14" s="135" t="s">
        <v>102</v>
      </c>
      <c r="E14" s="116">
        <f>SUM(E10)</f>
        <v>3900000</v>
      </c>
      <c r="F14" s="116">
        <f>SUM(F10)</f>
        <v>3900000</v>
      </c>
      <c r="G14" s="135" t="s">
        <v>102</v>
      </c>
      <c r="H14" s="135" t="s">
        <v>102</v>
      </c>
      <c r="I14" s="135" t="s">
        <v>102</v>
      </c>
      <c r="J14" s="135" t="s">
        <v>102</v>
      </c>
      <c r="K14" s="135" t="s">
        <v>102</v>
      </c>
      <c r="L14" s="116">
        <f>L5</f>
        <v>0</v>
      </c>
      <c r="M14" s="116">
        <f>M10</f>
        <v>3900000</v>
      </c>
      <c r="N14" s="116">
        <f>N10</f>
        <v>0</v>
      </c>
      <c r="O14" s="116">
        <f>O10</f>
        <v>3900000</v>
      </c>
      <c r="P14" s="137"/>
    </row>
    <row r="15" spans="12:15" ht="34.5" customHeight="1">
      <c r="L15" s="5"/>
      <c r="O15" s="130"/>
    </row>
    <row r="16" spans="1:15" ht="57" customHeight="1">
      <c r="A16" s="147" t="s">
        <v>99</v>
      </c>
      <c r="B16" s="147"/>
      <c r="C16" s="147"/>
      <c r="D16" s="147"/>
      <c r="E16" s="147"/>
      <c r="F16" s="144" t="s">
        <v>69</v>
      </c>
      <c r="G16" s="144"/>
      <c r="H16" s="145" t="s">
        <v>126</v>
      </c>
      <c r="I16" s="145"/>
      <c r="J16" s="145"/>
      <c r="O16" s="130"/>
    </row>
    <row r="17" spans="1:15" ht="20.25" customHeight="1">
      <c r="A17" s="68"/>
      <c r="B17" s="142"/>
      <c r="C17" s="142"/>
      <c r="D17" s="142"/>
      <c r="E17" s="142"/>
      <c r="F17" s="146" t="s">
        <v>67</v>
      </c>
      <c r="G17" s="146"/>
      <c r="H17" s="146" t="s">
        <v>68</v>
      </c>
      <c r="I17" s="146"/>
      <c r="J17" s="146"/>
      <c r="O17" s="130"/>
    </row>
    <row r="18" spans="1:15" ht="18.75">
      <c r="A18" s="143"/>
      <c r="B18" s="68"/>
      <c r="C18" s="68"/>
      <c r="D18" s="68"/>
      <c r="E18" s="68"/>
      <c r="I18" s="5"/>
      <c r="O18" s="131"/>
    </row>
    <row r="19" spans="1:10" ht="59.25" customHeight="1">
      <c r="A19" s="147" t="s">
        <v>159</v>
      </c>
      <c r="B19" s="147"/>
      <c r="C19" s="147"/>
      <c r="D19" s="147"/>
      <c r="E19" s="147"/>
      <c r="F19" s="144" t="s">
        <v>69</v>
      </c>
      <c r="G19" s="144"/>
      <c r="H19" s="145" t="s">
        <v>125</v>
      </c>
      <c r="I19" s="145"/>
      <c r="J19" s="145"/>
    </row>
    <row r="20" spans="2:10" ht="15.75" customHeight="1">
      <c r="B20" s="7"/>
      <c r="C20" s="7"/>
      <c r="D20" s="7"/>
      <c r="E20" s="7"/>
      <c r="F20" s="146" t="s">
        <v>67</v>
      </c>
      <c r="G20" s="146"/>
      <c r="H20" s="146" t="s">
        <v>68</v>
      </c>
      <c r="I20" s="146"/>
      <c r="J20" s="146"/>
    </row>
    <row r="21" spans="13:14" ht="15.75">
      <c r="M21" s="9"/>
      <c r="N21" s="9"/>
    </row>
    <row r="22" ht="15.75">
      <c r="C22" s="36" t="s">
        <v>70</v>
      </c>
    </row>
  </sheetData>
  <sheetProtection/>
  <mergeCells count="26">
    <mergeCell ref="A19:E19"/>
    <mergeCell ref="A6:P6"/>
    <mergeCell ref="F19:G19"/>
    <mergeCell ref="H19:J19"/>
    <mergeCell ref="F20:G20"/>
    <mergeCell ref="H20:J20"/>
    <mergeCell ref="E10:E13"/>
    <mergeCell ref="F10:F13"/>
    <mergeCell ref="G10:G13"/>
    <mergeCell ref="H10:H13"/>
    <mergeCell ref="K1:P1"/>
    <mergeCell ref="A16:E16"/>
    <mergeCell ref="F16:G16"/>
    <mergeCell ref="H16:J16"/>
    <mergeCell ref="F17:G17"/>
    <mergeCell ref="H17:J17"/>
    <mergeCell ref="A10:A13"/>
    <mergeCell ref="B10:B13"/>
    <mergeCell ref="C10:C13"/>
    <mergeCell ref="D10:D13"/>
    <mergeCell ref="P10:P13"/>
    <mergeCell ref="I10:I13"/>
    <mergeCell ref="J10:J13"/>
    <mergeCell ref="L10:L13"/>
    <mergeCell ref="M10:M13"/>
    <mergeCell ref="O10:O13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A13" sqref="A13:E16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165" t="s">
        <v>96</v>
      </c>
      <c r="P1" s="165"/>
      <c r="Q1" s="165"/>
      <c r="R1" s="165"/>
      <c r="S1" s="165"/>
      <c r="T1" s="165"/>
      <c r="U1" s="165"/>
    </row>
    <row r="2" spans="1:23" ht="20.25">
      <c r="A2" s="6" t="s">
        <v>162</v>
      </c>
      <c r="O2" s="23"/>
      <c r="P2" s="22"/>
      <c r="Q2" s="22"/>
      <c r="R2" s="22"/>
      <c r="S2" s="22"/>
      <c r="T2" s="22"/>
      <c r="U2" s="22"/>
      <c r="V2" s="22"/>
      <c r="W2" s="22"/>
    </row>
    <row r="3" spans="1:21" ht="20.25">
      <c r="A3" s="6" t="s">
        <v>131</v>
      </c>
      <c r="O3" s="23"/>
      <c r="P3" s="22"/>
      <c r="Q3" s="22"/>
      <c r="R3" s="22"/>
      <c r="S3" s="22"/>
      <c r="T3" s="22"/>
      <c r="U3" s="22"/>
    </row>
    <row r="4" spans="1:21" ht="20.25">
      <c r="A4" s="6" t="s">
        <v>13</v>
      </c>
      <c r="O4" s="23"/>
      <c r="P4" s="22"/>
      <c r="Q4" s="22"/>
      <c r="R4" s="22"/>
      <c r="S4" s="22"/>
      <c r="T4" s="22"/>
      <c r="U4" s="22"/>
    </row>
    <row r="6" spans="1:21" ht="39" customHeight="1">
      <c r="A6" s="179" t="s">
        <v>132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4" t="s">
        <v>5</v>
      </c>
      <c r="B8" s="24" t="s">
        <v>41</v>
      </c>
      <c r="C8" s="24" t="s">
        <v>42</v>
      </c>
      <c r="D8" s="24" t="s">
        <v>43</v>
      </c>
      <c r="E8" s="24" t="s">
        <v>44</v>
      </c>
      <c r="F8" s="24" t="s">
        <v>45</v>
      </c>
      <c r="G8" s="25" t="s">
        <v>97</v>
      </c>
      <c r="H8" s="24" t="s">
        <v>46</v>
      </c>
      <c r="I8" s="24" t="s">
        <v>47</v>
      </c>
      <c r="J8" s="24" t="s">
        <v>48</v>
      </c>
      <c r="K8" s="24" t="s">
        <v>49</v>
      </c>
      <c r="L8" s="24" t="s">
        <v>50</v>
      </c>
      <c r="M8" s="24" t="s">
        <v>51</v>
      </c>
      <c r="N8" s="24" t="s">
        <v>52</v>
      </c>
      <c r="O8" s="25" t="s">
        <v>53</v>
      </c>
      <c r="P8" s="25" t="s">
        <v>54</v>
      </c>
      <c r="Q8" s="25" t="s">
        <v>55</v>
      </c>
      <c r="R8" s="25" t="s">
        <v>56</v>
      </c>
      <c r="S8" s="25" t="s">
        <v>57</v>
      </c>
      <c r="T8" s="25" t="s">
        <v>58</v>
      </c>
      <c r="U8" s="25" t="s">
        <v>59</v>
      </c>
    </row>
    <row r="9" spans="1:21" s="11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7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2">
        <v>21</v>
      </c>
    </row>
    <row r="10" spans="1:21" s="11" customFormat="1" ht="15.75">
      <c r="A10" s="32"/>
      <c r="B10" s="32"/>
      <c r="C10" s="32"/>
      <c r="D10" s="32"/>
      <c r="E10" s="32"/>
      <c r="F10" s="32"/>
      <c r="G10" s="34"/>
      <c r="H10" s="32"/>
      <c r="I10" s="32"/>
      <c r="J10" s="32"/>
      <c r="K10" s="32"/>
      <c r="L10" s="32"/>
      <c r="M10" s="32"/>
      <c r="N10" s="32"/>
      <c r="O10" s="34"/>
      <c r="P10" s="34"/>
      <c r="Q10" s="34"/>
      <c r="R10" s="35"/>
      <c r="S10" s="35"/>
      <c r="T10" s="35"/>
      <c r="U10" s="35"/>
    </row>
    <row r="11" spans="1:21" s="11" customFormat="1" ht="15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2"/>
      <c r="K11" s="34"/>
      <c r="L11" s="34"/>
      <c r="M11" s="32"/>
      <c r="N11" s="32"/>
      <c r="O11" s="34"/>
      <c r="P11" s="34"/>
      <c r="Q11" s="34"/>
      <c r="R11" s="35"/>
      <c r="S11" s="35"/>
      <c r="T11" s="35"/>
      <c r="U11" s="35"/>
    </row>
    <row r="12" ht="33.75" customHeight="1">
      <c r="L12" s="5"/>
    </row>
    <row r="13" spans="1:10" ht="57" customHeight="1">
      <c r="A13" s="147" t="s">
        <v>99</v>
      </c>
      <c r="B13" s="147"/>
      <c r="C13" s="147"/>
      <c r="D13" s="147"/>
      <c r="E13" s="147"/>
      <c r="F13" s="144" t="s">
        <v>69</v>
      </c>
      <c r="G13" s="144"/>
      <c r="H13" s="145" t="s">
        <v>126</v>
      </c>
      <c r="I13" s="145"/>
      <c r="J13" s="145"/>
    </row>
    <row r="14" spans="1:10" ht="20.25" customHeight="1">
      <c r="A14" s="68"/>
      <c r="B14" s="142"/>
      <c r="C14" s="142"/>
      <c r="D14" s="142"/>
      <c r="E14" s="142"/>
      <c r="F14" s="146" t="s">
        <v>67</v>
      </c>
      <c r="G14" s="146"/>
      <c r="H14" s="146" t="s">
        <v>68</v>
      </c>
      <c r="I14" s="146"/>
      <c r="J14" s="146"/>
    </row>
    <row r="15" spans="1:9" ht="18.75">
      <c r="A15" s="143"/>
      <c r="B15" s="68"/>
      <c r="C15" s="68"/>
      <c r="D15" s="68"/>
      <c r="E15" s="68"/>
      <c r="I15" s="5"/>
    </row>
    <row r="16" spans="1:10" ht="59.25" customHeight="1">
      <c r="A16" s="147" t="s">
        <v>159</v>
      </c>
      <c r="B16" s="147"/>
      <c r="C16" s="147"/>
      <c r="D16" s="147"/>
      <c r="E16" s="147"/>
      <c r="F16" s="144" t="s">
        <v>69</v>
      </c>
      <c r="G16" s="144"/>
      <c r="H16" s="145" t="s">
        <v>125</v>
      </c>
      <c r="I16" s="145"/>
      <c r="J16" s="145"/>
    </row>
    <row r="17" spans="2:10" ht="15.75" customHeight="1">
      <c r="B17" s="7"/>
      <c r="C17" s="7"/>
      <c r="D17" s="7"/>
      <c r="E17" s="7"/>
      <c r="F17" s="146" t="s">
        <v>67</v>
      </c>
      <c r="G17" s="146"/>
      <c r="H17" s="146" t="s">
        <v>68</v>
      </c>
      <c r="I17" s="146"/>
      <c r="J17" s="146"/>
    </row>
    <row r="18" spans="13:14" ht="15.75">
      <c r="M18" s="9"/>
      <c r="N18" s="9"/>
    </row>
    <row r="19" spans="4:29" ht="15.75">
      <c r="D19" s="36" t="s">
        <v>70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20"/>
      <c r="S24" s="20"/>
      <c r="T24" s="20"/>
      <c r="U24" s="2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2">
    <mergeCell ref="A16:E16"/>
    <mergeCell ref="F16:G16"/>
    <mergeCell ref="H16:J16"/>
    <mergeCell ref="F17:G17"/>
    <mergeCell ref="H17:J17"/>
    <mergeCell ref="O1:U1"/>
    <mergeCell ref="F14:G14"/>
    <mergeCell ref="H14:J14"/>
    <mergeCell ref="A6:U6"/>
    <mergeCell ref="A13:E13"/>
    <mergeCell ref="F13:G13"/>
    <mergeCell ref="H13:J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75" zoomScaleNormal="75" zoomScaleSheetLayoutView="75" zoomScalePageLayoutView="0" workbookViewId="0" topLeftCell="A1">
      <selection activeCell="A21" sqref="A21:E24"/>
    </sheetView>
  </sheetViews>
  <sheetFormatPr defaultColWidth="9.00390625" defaultRowHeight="12.75"/>
  <cols>
    <col min="1" max="1" width="8.25390625" style="3" customWidth="1"/>
    <col min="2" max="2" width="13.625" style="3" customWidth="1"/>
    <col min="3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165" t="s">
        <v>123</v>
      </c>
      <c r="H1" s="165"/>
      <c r="I1" s="165"/>
      <c r="J1" s="165"/>
      <c r="K1" s="165"/>
      <c r="L1" s="165"/>
    </row>
    <row r="2" spans="1:23" ht="20.25">
      <c r="A2" s="6" t="s">
        <v>162</v>
      </c>
      <c r="O2" s="23"/>
      <c r="P2" s="22"/>
      <c r="Q2" s="22"/>
      <c r="R2" s="22"/>
      <c r="S2" s="22"/>
      <c r="T2" s="22"/>
      <c r="U2" s="22"/>
      <c r="V2" s="22"/>
      <c r="W2" s="22"/>
    </row>
    <row r="3" spans="1:19" ht="20.25">
      <c r="A3" s="6" t="s">
        <v>131</v>
      </c>
      <c r="M3" s="22"/>
      <c r="N3" s="22"/>
      <c r="O3" s="22"/>
      <c r="P3" s="22"/>
      <c r="Q3" s="22"/>
      <c r="R3" s="22"/>
      <c r="S3" s="22"/>
    </row>
    <row r="4" spans="1:19" ht="20.25">
      <c r="A4" s="6" t="s">
        <v>13</v>
      </c>
      <c r="M4" s="22"/>
      <c r="N4" s="22"/>
      <c r="O4" s="22"/>
      <c r="P4" s="22"/>
      <c r="Q4" s="22"/>
      <c r="R4" s="22"/>
      <c r="S4" s="22"/>
    </row>
    <row r="6" spans="1:12" ht="141" customHeight="1">
      <c r="A6" s="163" t="s">
        <v>101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2" t="s">
        <v>5</v>
      </c>
      <c r="B8" s="32" t="s">
        <v>60</v>
      </c>
      <c r="C8" s="32" t="s">
        <v>1</v>
      </c>
      <c r="D8" s="32" t="s">
        <v>61</v>
      </c>
      <c r="E8" s="32" t="s">
        <v>7</v>
      </c>
      <c r="F8" s="32" t="s">
        <v>2</v>
      </c>
      <c r="G8" s="32" t="s">
        <v>62</v>
      </c>
      <c r="H8" s="32" t="s">
        <v>3</v>
      </c>
      <c r="I8" s="32" t="s">
        <v>63</v>
      </c>
      <c r="J8" s="32" t="s">
        <v>64</v>
      </c>
      <c r="K8" s="32" t="s">
        <v>65</v>
      </c>
      <c r="L8" s="32" t="s">
        <v>66</v>
      </c>
    </row>
    <row r="9" spans="1:12" s="47" customFormat="1" ht="1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80">
        <v>8</v>
      </c>
      <c r="I9" s="46">
        <v>9</v>
      </c>
      <c r="J9" s="46">
        <v>10</v>
      </c>
      <c r="K9" s="46">
        <v>11</v>
      </c>
      <c r="L9" s="46">
        <v>12</v>
      </c>
    </row>
    <row r="10" spans="1:12" s="47" customFormat="1" ht="15" customHeight="1">
      <c r="A10" s="215"/>
      <c r="B10" s="193"/>
      <c r="C10" s="199"/>
      <c r="D10" s="193"/>
      <c r="E10" s="199"/>
      <c r="F10" s="204"/>
      <c r="G10" s="202"/>
      <c r="H10" s="80"/>
      <c r="I10" s="196"/>
      <c r="J10" s="80"/>
      <c r="K10" s="208"/>
      <c r="L10" s="208"/>
    </row>
    <row r="11" spans="1:12" ht="15.75">
      <c r="A11" s="216"/>
      <c r="B11" s="194"/>
      <c r="C11" s="200"/>
      <c r="D11" s="194"/>
      <c r="E11" s="200"/>
      <c r="F11" s="205"/>
      <c r="G11" s="203"/>
      <c r="H11" s="83"/>
      <c r="I11" s="197"/>
      <c r="J11" s="78"/>
      <c r="K11" s="197"/>
      <c r="L11" s="211"/>
    </row>
    <row r="12" spans="1:12" ht="15.75">
      <c r="A12" s="216"/>
      <c r="B12" s="194"/>
      <c r="C12" s="200"/>
      <c r="D12" s="194"/>
      <c r="E12" s="200"/>
      <c r="F12" s="205"/>
      <c r="G12" s="203"/>
      <c r="H12" s="83"/>
      <c r="I12" s="197"/>
      <c r="J12" s="81"/>
      <c r="K12" s="197"/>
      <c r="L12" s="211"/>
    </row>
    <row r="13" spans="1:12" ht="15.75">
      <c r="A13" s="217"/>
      <c r="B13" s="195"/>
      <c r="C13" s="201"/>
      <c r="D13" s="195"/>
      <c r="E13" s="201"/>
      <c r="F13" s="214"/>
      <c r="G13" s="213"/>
      <c r="H13" s="82"/>
      <c r="I13" s="198"/>
      <c r="J13" s="79"/>
      <c r="K13" s="198"/>
      <c r="L13" s="212"/>
    </row>
    <row r="14" spans="1:12" ht="15.75">
      <c r="A14" s="204"/>
      <c r="B14" s="193"/>
      <c r="C14" s="199"/>
      <c r="D14" s="206"/>
      <c r="E14" s="199"/>
      <c r="F14" s="204"/>
      <c r="G14" s="202"/>
      <c r="H14" s="84"/>
      <c r="I14" s="196"/>
      <c r="J14" s="81"/>
      <c r="K14" s="208"/>
      <c r="L14" s="208"/>
    </row>
    <row r="15" spans="1:12" ht="15.75" customHeight="1">
      <c r="A15" s="205"/>
      <c r="B15" s="194"/>
      <c r="C15" s="200"/>
      <c r="D15" s="207"/>
      <c r="E15" s="200"/>
      <c r="F15" s="205"/>
      <c r="G15" s="203"/>
      <c r="H15" s="83"/>
      <c r="I15" s="197"/>
      <c r="J15" s="78"/>
      <c r="K15" s="209"/>
      <c r="L15" s="210"/>
    </row>
    <row r="16" spans="1:12" ht="15.75" customHeight="1">
      <c r="A16" s="205"/>
      <c r="B16" s="194"/>
      <c r="C16" s="200"/>
      <c r="D16" s="207"/>
      <c r="E16" s="200"/>
      <c r="F16" s="205"/>
      <c r="G16" s="203"/>
      <c r="H16" s="83"/>
      <c r="I16" s="197"/>
      <c r="J16" s="81"/>
      <c r="K16" s="209"/>
      <c r="L16" s="210"/>
    </row>
    <row r="17" spans="1:12" ht="15.75" customHeight="1">
      <c r="A17" s="205"/>
      <c r="B17" s="194"/>
      <c r="C17" s="200"/>
      <c r="D17" s="207"/>
      <c r="E17" s="200"/>
      <c r="F17" s="205"/>
      <c r="G17" s="203"/>
      <c r="H17" s="83"/>
      <c r="I17" s="197"/>
      <c r="J17" s="81"/>
      <c r="K17" s="209"/>
      <c r="L17" s="210"/>
    </row>
    <row r="18" spans="1:12" ht="15.75">
      <c r="A18" s="32"/>
      <c r="B18" s="48"/>
      <c r="C18" s="24"/>
      <c r="D18" s="49"/>
      <c r="E18" s="24"/>
      <c r="F18" s="32"/>
      <c r="G18" s="32"/>
      <c r="H18" s="82"/>
      <c r="I18" s="30"/>
      <c r="J18" s="79"/>
      <c r="K18" s="30"/>
      <c r="L18" s="30"/>
    </row>
    <row r="19" spans="1:16" s="45" customFormat="1" ht="15.75">
      <c r="A19" s="41" t="s">
        <v>0</v>
      </c>
      <c r="B19" s="42" t="s">
        <v>102</v>
      </c>
      <c r="C19" s="42" t="s">
        <v>102</v>
      </c>
      <c r="D19" s="42" t="s">
        <v>102</v>
      </c>
      <c r="E19" s="42" t="s">
        <v>102</v>
      </c>
      <c r="F19" s="42" t="s">
        <v>102</v>
      </c>
      <c r="G19" s="42" t="s">
        <v>102</v>
      </c>
      <c r="H19" s="42" t="s">
        <v>102</v>
      </c>
      <c r="I19" s="50">
        <f>SUM(I10:I17)</f>
        <v>0</v>
      </c>
      <c r="J19" s="50">
        <f>J14+J10</f>
        <v>0</v>
      </c>
      <c r="K19" s="50">
        <f>SUM(K10:K17)</f>
        <v>0</v>
      </c>
      <c r="L19" s="50">
        <f>SUM(L10:L17)</f>
        <v>0</v>
      </c>
      <c r="M19" s="52"/>
      <c r="N19" s="51"/>
      <c r="O19" s="51"/>
      <c r="P19" s="44"/>
    </row>
    <row r="20" ht="36" customHeight="1">
      <c r="L20" s="5"/>
    </row>
    <row r="21" spans="1:10" ht="42" customHeight="1">
      <c r="A21" s="147" t="s">
        <v>99</v>
      </c>
      <c r="B21" s="147"/>
      <c r="C21" s="147"/>
      <c r="D21" s="147"/>
      <c r="E21" s="147"/>
      <c r="F21" s="144" t="s">
        <v>69</v>
      </c>
      <c r="G21" s="144"/>
      <c r="H21" s="145" t="s">
        <v>126</v>
      </c>
      <c r="I21" s="145"/>
      <c r="J21" s="145"/>
    </row>
    <row r="22" spans="1:10" ht="20.25" customHeight="1">
      <c r="A22" s="68"/>
      <c r="B22" s="142"/>
      <c r="C22" s="142"/>
      <c r="D22" s="142"/>
      <c r="E22" s="142"/>
      <c r="F22" s="146" t="s">
        <v>67</v>
      </c>
      <c r="G22" s="146"/>
      <c r="H22" s="146" t="s">
        <v>68</v>
      </c>
      <c r="I22" s="146"/>
      <c r="J22" s="146"/>
    </row>
    <row r="23" spans="1:9" ht="18.75">
      <c r="A23" s="143"/>
      <c r="B23" s="68"/>
      <c r="C23" s="68"/>
      <c r="D23" s="68"/>
      <c r="E23" s="68"/>
      <c r="I23" s="5"/>
    </row>
    <row r="24" spans="1:10" ht="59.25" customHeight="1">
      <c r="A24" s="147" t="s">
        <v>159</v>
      </c>
      <c r="B24" s="147"/>
      <c r="C24" s="147"/>
      <c r="D24" s="147"/>
      <c r="E24" s="147"/>
      <c r="F24" s="144" t="s">
        <v>69</v>
      </c>
      <c r="G24" s="144"/>
      <c r="H24" s="145" t="s">
        <v>125</v>
      </c>
      <c r="I24" s="145"/>
      <c r="J24" s="145"/>
    </row>
    <row r="25" spans="2:10" ht="15.75" customHeight="1">
      <c r="B25" s="7"/>
      <c r="C25" s="7"/>
      <c r="D25" s="7"/>
      <c r="E25" s="7"/>
      <c r="F25" s="146" t="s">
        <v>67</v>
      </c>
      <c r="G25" s="146"/>
      <c r="H25" s="146" t="s">
        <v>68</v>
      </c>
      <c r="I25" s="146"/>
      <c r="J25" s="146"/>
    </row>
    <row r="26" spans="13:14" ht="15.75">
      <c r="M26" s="9"/>
      <c r="N26" s="9"/>
    </row>
    <row r="27" spans="3:14" ht="15.75">
      <c r="C27" s="36" t="s">
        <v>70</v>
      </c>
      <c r="M27" s="9"/>
      <c r="N27" s="9"/>
    </row>
    <row r="28" spans="13:14" ht="15.75">
      <c r="M28" s="9"/>
      <c r="N28" s="9"/>
    </row>
    <row r="29" spans="13:14" ht="15.75">
      <c r="M29" s="9"/>
      <c r="N29" s="9"/>
    </row>
    <row r="30" spans="13:14" ht="15.75">
      <c r="M30" s="9"/>
      <c r="N30" s="9"/>
    </row>
  </sheetData>
  <sheetProtection/>
  <mergeCells count="32">
    <mergeCell ref="K14:K17"/>
    <mergeCell ref="L14:L17"/>
    <mergeCell ref="A6:L6"/>
    <mergeCell ref="G1:L1"/>
    <mergeCell ref="K10:K13"/>
    <mergeCell ref="L10:L13"/>
    <mergeCell ref="G10:G13"/>
    <mergeCell ref="F10:F13"/>
    <mergeCell ref="E10:E13"/>
    <mergeCell ref="A10:A13"/>
    <mergeCell ref="A14:A17"/>
    <mergeCell ref="B14:B17"/>
    <mergeCell ref="D14:D17"/>
    <mergeCell ref="E14:E17"/>
    <mergeCell ref="F14:F17"/>
    <mergeCell ref="C14:C17"/>
    <mergeCell ref="D10:D13"/>
    <mergeCell ref="I10:I13"/>
    <mergeCell ref="C10:C13"/>
    <mergeCell ref="B10:B13"/>
    <mergeCell ref="G14:G17"/>
    <mergeCell ref="I14:I17"/>
    <mergeCell ref="F25:G25"/>
    <mergeCell ref="H25:J25"/>
    <mergeCell ref="A21:E21"/>
    <mergeCell ref="A24:E24"/>
    <mergeCell ref="F22:G22"/>
    <mergeCell ref="H22:J22"/>
    <mergeCell ref="F24:G24"/>
    <mergeCell ref="H24:J24"/>
    <mergeCell ref="F21:G21"/>
    <mergeCell ref="H21:J21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3" zoomScaleNormal="93" zoomScalePageLayoutView="0" workbookViewId="0" topLeftCell="A1">
      <selection activeCell="D15" sqref="D15"/>
    </sheetView>
  </sheetViews>
  <sheetFormatPr defaultColWidth="9.00390625" defaultRowHeight="12.75"/>
  <cols>
    <col min="1" max="1" width="8.375" style="101" customWidth="1"/>
    <col min="2" max="2" width="24.75390625" style="101" customWidth="1"/>
    <col min="3" max="3" width="16.875" style="101" customWidth="1"/>
    <col min="4" max="4" width="16.75390625" style="101" customWidth="1"/>
    <col min="5" max="5" width="15.375" style="101" customWidth="1"/>
    <col min="6" max="6" width="16.625" style="101" customWidth="1"/>
    <col min="7" max="8" width="15.00390625" style="101" customWidth="1"/>
    <col min="9" max="16384" width="9.125" style="101" customWidth="1"/>
  </cols>
  <sheetData>
    <row r="1" spans="1:8" ht="15.75">
      <c r="A1" s="218" t="s">
        <v>137</v>
      </c>
      <c r="B1" s="219"/>
      <c r="C1" s="219"/>
      <c r="D1" s="219"/>
      <c r="E1" s="219"/>
      <c r="F1" s="219"/>
      <c r="G1" s="219"/>
      <c r="H1" s="219"/>
    </row>
    <row r="2" spans="1:8" ht="34.5" customHeight="1">
      <c r="A2" s="55"/>
      <c r="B2" s="100"/>
      <c r="C2" s="100"/>
      <c r="D2" s="100" t="s">
        <v>128</v>
      </c>
      <c r="E2" s="100"/>
      <c r="F2" s="100"/>
      <c r="G2" s="100"/>
      <c r="H2" s="102" t="s">
        <v>138</v>
      </c>
    </row>
    <row r="3" spans="1:8" ht="58.5" customHeight="1">
      <c r="A3" s="220" t="s">
        <v>139</v>
      </c>
      <c r="B3" s="220" t="s">
        <v>140</v>
      </c>
      <c r="C3" s="220" t="s">
        <v>141</v>
      </c>
      <c r="D3" s="220" t="s">
        <v>142</v>
      </c>
      <c r="E3" s="222" t="s">
        <v>143</v>
      </c>
      <c r="F3" s="223"/>
      <c r="G3" s="224" t="s">
        <v>147</v>
      </c>
      <c r="H3" s="225"/>
    </row>
    <row r="4" spans="1:8" ht="15.75">
      <c r="A4" s="221"/>
      <c r="B4" s="221"/>
      <c r="C4" s="221"/>
      <c r="D4" s="221"/>
      <c r="E4" s="103" t="s">
        <v>144</v>
      </c>
      <c r="F4" s="104" t="s">
        <v>145</v>
      </c>
      <c r="G4" s="104" t="s">
        <v>144</v>
      </c>
      <c r="H4" s="104" t="s">
        <v>145</v>
      </c>
    </row>
    <row r="5" spans="1:8" ht="12" customHeight="1">
      <c r="A5" s="105">
        <v>1</v>
      </c>
      <c r="B5" s="105">
        <v>2</v>
      </c>
      <c r="C5" s="105">
        <v>3</v>
      </c>
      <c r="D5" s="105">
        <v>4</v>
      </c>
      <c r="E5" s="106">
        <v>5</v>
      </c>
      <c r="F5" s="107">
        <v>6</v>
      </c>
      <c r="G5" s="107">
        <v>7</v>
      </c>
      <c r="H5" s="107">
        <v>8</v>
      </c>
    </row>
    <row r="6" spans="1:8" ht="15.75">
      <c r="A6" s="108"/>
      <c r="B6" s="109"/>
      <c r="C6" s="110"/>
      <c r="D6" s="111"/>
      <c r="E6" s="112"/>
      <c r="F6" s="113"/>
      <c r="G6" s="112"/>
      <c r="H6" s="113"/>
    </row>
    <row r="7" spans="1:8" ht="15.75">
      <c r="A7" s="108"/>
      <c r="B7" s="109"/>
      <c r="C7" s="110"/>
      <c r="D7" s="111"/>
      <c r="E7" s="112"/>
      <c r="F7" s="113"/>
      <c r="G7" s="112"/>
      <c r="H7" s="113"/>
    </row>
    <row r="8" spans="1:8" ht="15.75">
      <c r="A8" s="114"/>
      <c r="B8" s="114" t="s">
        <v>146</v>
      </c>
      <c r="C8" s="43">
        <f>SUM(C6:C7)</f>
        <v>0</v>
      </c>
      <c r="D8" s="42" t="s">
        <v>102</v>
      </c>
      <c r="E8" s="115">
        <f>SUM(E6:E6)</f>
        <v>0</v>
      </c>
      <c r="F8" s="43">
        <f>SUM(F6:F7)</f>
        <v>0</v>
      </c>
      <c r="G8" s="112">
        <v>0</v>
      </c>
      <c r="H8" s="116">
        <f>SUM(H6:H7)</f>
        <v>0</v>
      </c>
    </row>
    <row r="9" ht="15.75">
      <c r="G9" s="117"/>
    </row>
    <row r="15" ht="15.75">
      <c r="B15" s="118"/>
    </row>
  </sheetData>
  <sheetProtection/>
  <mergeCells count="7">
    <mergeCell ref="A1:H1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4"/>
  <sheetViews>
    <sheetView tabSelected="1" zoomScale="75" zoomScaleNormal="75" zoomScaleSheetLayoutView="75" zoomScalePageLayoutView="0" workbookViewId="0" topLeftCell="A1">
      <selection activeCell="I29" sqref="I29"/>
    </sheetView>
  </sheetViews>
  <sheetFormatPr defaultColWidth="9.00390625" defaultRowHeight="12.75"/>
  <cols>
    <col min="1" max="1" width="8.25390625" style="3" customWidth="1"/>
    <col min="2" max="2" width="16.37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65" t="s">
        <v>124</v>
      </c>
      <c r="L1" s="165"/>
      <c r="M1" s="165"/>
      <c r="N1" s="165"/>
      <c r="O1" s="165"/>
    </row>
    <row r="2" spans="1:23" ht="20.25">
      <c r="A2" s="6" t="s">
        <v>162</v>
      </c>
      <c r="M2" s="3"/>
      <c r="N2" s="3"/>
      <c r="O2" s="23"/>
      <c r="P2" s="22"/>
      <c r="Q2" s="22"/>
      <c r="R2" s="22"/>
      <c r="S2" s="22"/>
      <c r="T2" s="22"/>
      <c r="U2" s="22"/>
      <c r="V2" s="22"/>
      <c r="W2" s="22"/>
    </row>
    <row r="3" spans="1:23" ht="20.25">
      <c r="A3" s="6" t="s">
        <v>131</v>
      </c>
      <c r="M3" s="3"/>
      <c r="N3" s="3"/>
      <c r="O3" s="23"/>
      <c r="P3" s="22"/>
      <c r="Q3" s="22"/>
      <c r="R3" s="22"/>
      <c r="S3" s="22"/>
      <c r="T3" s="22"/>
      <c r="U3" s="22"/>
      <c r="V3" s="22"/>
      <c r="W3" s="22"/>
    </row>
    <row r="4" spans="1:23" ht="20.25">
      <c r="A4" s="6" t="s">
        <v>13</v>
      </c>
      <c r="M4" s="3"/>
      <c r="N4" s="3"/>
      <c r="O4" s="23"/>
      <c r="P4" s="22"/>
      <c r="Q4" s="22"/>
      <c r="R4" s="22"/>
      <c r="S4" s="22"/>
      <c r="T4" s="22"/>
      <c r="U4" s="22"/>
      <c r="V4" s="22"/>
      <c r="W4" s="22"/>
    </row>
    <row r="6" spans="1:15" ht="48" customHeight="1">
      <c r="A6" s="179" t="s">
        <v>122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4" t="s">
        <v>5</v>
      </c>
      <c r="B8" s="24" t="s">
        <v>15</v>
      </c>
      <c r="C8" s="24" t="s">
        <v>16</v>
      </c>
      <c r="D8" s="24" t="s">
        <v>7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24" t="s">
        <v>24</v>
      </c>
      <c r="M8" s="25" t="s">
        <v>25</v>
      </c>
      <c r="N8" s="24" t="s">
        <v>26</v>
      </c>
      <c r="O8" s="24" t="s">
        <v>27</v>
      </c>
    </row>
    <row r="9" spans="1:15" s="39" customFormat="1" ht="1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</row>
    <row r="10" spans="1:15" s="36" customFormat="1" ht="15.75">
      <c r="A10" s="24"/>
      <c r="B10" s="24"/>
      <c r="C10" s="24"/>
      <c r="D10" s="24"/>
      <c r="E10" s="30"/>
      <c r="F10" s="53"/>
      <c r="G10" s="76"/>
      <c r="H10" s="24"/>
      <c r="I10" s="24"/>
      <c r="J10" s="53"/>
      <c r="K10" s="30"/>
      <c r="L10" s="24"/>
      <c r="M10" s="93"/>
      <c r="N10" s="30"/>
      <c r="O10" s="30"/>
    </row>
    <row r="11" spans="1:15" s="36" customFormat="1" ht="30" customHeight="1">
      <c r="A11" s="199"/>
      <c r="B11" s="199"/>
      <c r="C11" s="199"/>
      <c r="D11" s="199"/>
      <c r="E11" s="208"/>
      <c r="F11" s="226"/>
      <c r="G11" s="230"/>
      <c r="H11" s="199"/>
      <c r="I11" s="199"/>
      <c r="J11" s="95"/>
      <c r="K11" s="208"/>
      <c r="L11" s="208"/>
      <c r="M11" s="93"/>
      <c r="N11" s="208"/>
      <c r="O11" s="208"/>
    </row>
    <row r="12" spans="1:15" s="36" customFormat="1" ht="15.75" hidden="1">
      <c r="A12" s="200"/>
      <c r="B12" s="200"/>
      <c r="C12" s="200"/>
      <c r="D12" s="200"/>
      <c r="E12" s="211"/>
      <c r="F12" s="227"/>
      <c r="G12" s="231"/>
      <c r="H12" s="200"/>
      <c r="I12" s="200"/>
      <c r="J12" s="96"/>
      <c r="K12" s="211"/>
      <c r="L12" s="211"/>
      <c r="M12" s="77"/>
      <c r="N12" s="211"/>
      <c r="O12" s="211"/>
    </row>
    <row r="13" spans="1:15" s="36" customFormat="1" ht="15.75" hidden="1">
      <c r="A13" s="200"/>
      <c r="B13" s="200"/>
      <c r="C13" s="200"/>
      <c r="D13" s="200"/>
      <c r="E13" s="211"/>
      <c r="F13" s="227"/>
      <c r="G13" s="231"/>
      <c r="H13" s="200"/>
      <c r="I13" s="200"/>
      <c r="J13" s="96"/>
      <c r="K13" s="211"/>
      <c r="L13" s="211"/>
      <c r="M13" s="77"/>
      <c r="N13" s="211"/>
      <c r="O13" s="211"/>
    </row>
    <row r="14" spans="1:15" s="36" customFormat="1" ht="15.75" hidden="1">
      <c r="A14" s="201"/>
      <c r="B14" s="201"/>
      <c r="C14" s="201"/>
      <c r="D14" s="201"/>
      <c r="E14" s="212"/>
      <c r="F14" s="228"/>
      <c r="G14" s="232"/>
      <c r="H14" s="201"/>
      <c r="I14" s="201"/>
      <c r="J14" s="97"/>
      <c r="K14" s="212"/>
      <c r="L14" s="212"/>
      <c r="M14" s="40"/>
      <c r="N14" s="212"/>
      <c r="O14" s="212"/>
    </row>
    <row r="15" spans="1:16" s="45" customFormat="1" ht="15.75">
      <c r="A15" s="41" t="s">
        <v>4</v>
      </c>
      <c r="B15" s="42" t="s">
        <v>102</v>
      </c>
      <c r="C15" s="42" t="s">
        <v>102</v>
      </c>
      <c r="D15" s="42" t="s">
        <v>102</v>
      </c>
      <c r="E15" s="43">
        <f>E10+E11</f>
        <v>0</v>
      </c>
      <c r="F15" s="42" t="s">
        <v>102</v>
      </c>
      <c r="G15" s="42" t="s">
        <v>102</v>
      </c>
      <c r="H15" s="42" t="s">
        <v>102</v>
      </c>
      <c r="I15" s="42" t="s">
        <v>102</v>
      </c>
      <c r="J15" s="42" t="s">
        <v>102</v>
      </c>
      <c r="K15" s="43">
        <f>K10+K11</f>
        <v>0</v>
      </c>
      <c r="L15" s="43">
        <f>L10+L11</f>
        <v>0</v>
      </c>
      <c r="M15" s="94">
        <f>M10+M11</f>
        <v>0</v>
      </c>
      <c r="N15" s="43">
        <f>N10+N11</f>
        <v>0</v>
      </c>
      <c r="O15" s="43">
        <f>O10+O11</f>
        <v>0</v>
      </c>
      <c r="P15" s="44"/>
    </row>
    <row r="16" spans="1:16" s="45" customFormat="1" ht="15.75">
      <c r="A16" s="54"/>
      <c r="B16" s="55"/>
      <c r="C16" s="55"/>
      <c r="D16" s="55"/>
      <c r="E16" s="51"/>
      <c r="F16" s="55"/>
      <c r="G16" s="55"/>
      <c r="H16" s="55"/>
      <c r="I16" s="55"/>
      <c r="J16" s="55"/>
      <c r="K16" s="51"/>
      <c r="L16" s="51"/>
      <c r="M16" s="51"/>
      <c r="N16" s="51"/>
      <c r="O16" s="51"/>
      <c r="P16" s="44"/>
    </row>
    <row r="17" spans="1:15" ht="15.75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18" spans="1:14" ht="57" customHeight="1">
      <c r="A18" s="147" t="s">
        <v>99</v>
      </c>
      <c r="B18" s="147"/>
      <c r="C18" s="147"/>
      <c r="D18" s="147"/>
      <c r="E18" s="147"/>
      <c r="F18" s="144" t="s">
        <v>69</v>
      </c>
      <c r="G18" s="144"/>
      <c r="H18" s="145" t="s">
        <v>126</v>
      </c>
      <c r="I18" s="145"/>
      <c r="J18" s="145"/>
      <c r="M18" s="3"/>
      <c r="N18" s="3"/>
    </row>
    <row r="19" spans="1:14" ht="20.25" customHeight="1">
      <c r="A19" s="68"/>
      <c r="B19" s="142"/>
      <c r="C19" s="142"/>
      <c r="D19" s="142"/>
      <c r="E19" s="142"/>
      <c r="F19" s="146" t="s">
        <v>67</v>
      </c>
      <c r="G19" s="146"/>
      <c r="H19" s="146" t="s">
        <v>68</v>
      </c>
      <c r="I19" s="146"/>
      <c r="J19" s="146"/>
      <c r="M19" s="3"/>
      <c r="N19" s="3"/>
    </row>
    <row r="20" spans="1:14" ht="18.75">
      <c r="A20" s="143"/>
      <c r="B20" s="68"/>
      <c r="C20" s="68"/>
      <c r="D20" s="68"/>
      <c r="E20" s="68"/>
      <c r="I20" s="5"/>
      <c r="M20" s="3"/>
      <c r="N20" s="3"/>
    </row>
    <row r="21" spans="1:14" ht="59.25" customHeight="1">
      <c r="A21" s="147" t="s">
        <v>159</v>
      </c>
      <c r="B21" s="147"/>
      <c r="C21" s="147"/>
      <c r="D21" s="147"/>
      <c r="E21" s="147"/>
      <c r="F21" s="144" t="s">
        <v>69</v>
      </c>
      <c r="G21" s="144"/>
      <c r="H21" s="145" t="s">
        <v>125</v>
      </c>
      <c r="I21" s="145"/>
      <c r="J21" s="145"/>
      <c r="M21" s="3"/>
      <c r="N21" s="3"/>
    </row>
    <row r="22" spans="2:14" ht="15.75" customHeight="1">
      <c r="B22" s="7"/>
      <c r="C22" s="7"/>
      <c r="D22" s="7"/>
      <c r="E22" s="7"/>
      <c r="F22" s="146" t="s">
        <v>67</v>
      </c>
      <c r="G22" s="146"/>
      <c r="H22" s="146" t="s">
        <v>68</v>
      </c>
      <c r="I22" s="146"/>
      <c r="J22" s="146"/>
      <c r="M22" s="3"/>
      <c r="N22" s="3"/>
    </row>
    <row r="24" ht="15.75">
      <c r="C24" s="36" t="s">
        <v>70</v>
      </c>
    </row>
  </sheetData>
  <sheetProtection/>
  <mergeCells count="26">
    <mergeCell ref="I11:I14"/>
    <mergeCell ref="K11:K14"/>
    <mergeCell ref="K1:O1"/>
    <mergeCell ref="L11:L14"/>
    <mergeCell ref="N11:N14"/>
    <mergeCell ref="O11:O14"/>
    <mergeCell ref="H18:J18"/>
    <mergeCell ref="A17:O17"/>
    <mergeCell ref="A6:O6"/>
    <mergeCell ref="A18:E18"/>
    <mergeCell ref="A11:A14"/>
    <mergeCell ref="B11:B14"/>
    <mergeCell ref="C11:C14"/>
    <mergeCell ref="D11:D14"/>
    <mergeCell ref="G11:G14"/>
    <mergeCell ref="H11:H14"/>
    <mergeCell ref="E11:E14"/>
    <mergeCell ref="F11:F14"/>
    <mergeCell ref="F22:G22"/>
    <mergeCell ref="H22:J22"/>
    <mergeCell ref="F19:G19"/>
    <mergeCell ref="H19:J19"/>
    <mergeCell ref="A21:E21"/>
    <mergeCell ref="F21:G21"/>
    <mergeCell ref="H21:J21"/>
    <mergeCell ref="F18:G18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Голубева Елена Александровна</dc:creator>
  <cp:keywords/>
  <dc:description/>
  <cp:lastModifiedBy>Пользователь</cp:lastModifiedBy>
  <cp:lastPrinted>2016-10-06T07:53:22Z</cp:lastPrinted>
  <dcterms:created xsi:type="dcterms:W3CDTF">2004-01-16T05:30:51Z</dcterms:created>
  <dcterms:modified xsi:type="dcterms:W3CDTF">2016-10-06T07:53:25Z</dcterms:modified>
  <cp:category/>
  <cp:version/>
  <cp:contentType/>
  <cp:contentStatus/>
</cp:coreProperties>
</file>